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320" windowHeight="9270" activeTab="3"/>
  </bookViews>
  <sheets>
    <sheet name="Souhrn" sheetId="1" r:id="rId1"/>
    <sheet name="Příjmy" sheetId="2" r:id="rId2"/>
    <sheet name="Výdaje" sheetId="3" r:id="rId3"/>
    <sheet name="SF" sheetId="4" r:id="rId4"/>
    <sheet name="VHČ" sheetId="5" r:id="rId5"/>
  </sheets>
  <externalReferences>
    <externalReference r:id="rId6"/>
    <externalReference r:id="rId7"/>
  </externalReferences>
  <calcPr calcId="125725"/>
</workbook>
</file>

<file path=xl/calcChain.xml><?xml version="1.0" encoding="utf-8"?>
<calcChain xmlns="http://schemas.openxmlformats.org/spreadsheetml/2006/main">
  <c r="C30" i="5"/>
  <c r="C12"/>
  <c r="C33" s="1"/>
  <c r="C11" i="4"/>
  <c r="C13" s="1"/>
  <c r="J160" i="3"/>
  <c r="F160"/>
  <c r="K159"/>
  <c r="I159"/>
  <c r="H159"/>
  <c r="G159"/>
  <c r="F159"/>
  <c r="L158"/>
  <c r="L155"/>
  <c r="L151"/>
  <c r="L149"/>
  <c r="L146"/>
  <c r="L144"/>
  <c r="L159" s="1"/>
  <c r="K142"/>
  <c r="K160" s="1"/>
  <c r="J142"/>
  <c r="I142"/>
  <c r="I160" s="1"/>
  <c r="H142"/>
  <c r="H160" s="1"/>
  <c r="G142"/>
  <c r="G160" s="1"/>
  <c r="F142"/>
  <c r="L141"/>
  <c r="L139"/>
  <c r="L106"/>
  <c r="L96"/>
  <c r="L85"/>
  <c r="L73"/>
  <c r="L65"/>
  <c r="L63"/>
  <c r="L61"/>
  <c r="L58"/>
  <c r="L55"/>
  <c r="L53"/>
  <c r="L48"/>
  <c r="L38"/>
  <c r="L28"/>
  <c r="L22"/>
  <c r="L20"/>
  <c r="J43" i="2"/>
  <c r="I43"/>
  <c r="H43"/>
  <c r="F43"/>
  <c r="E43"/>
  <c r="J21"/>
  <c r="J22" s="1"/>
  <c r="I21"/>
  <c r="J19"/>
  <c r="I19"/>
  <c r="H19"/>
  <c r="G19"/>
  <c r="F19"/>
  <c r="E19"/>
  <c r="J15"/>
  <c r="J20" s="1"/>
  <c r="I15"/>
  <c r="H15"/>
  <c r="G15"/>
  <c r="G20" s="1"/>
  <c r="G23" s="1"/>
  <c r="G45" s="1"/>
  <c r="F15"/>
  <c r="F20" s="1"/>
  <c r="F23" s="1"/>
  <c r="F45" s="1"/>
  <c r="E15"/>
  <c r="J9"/>
  <c r="I9"/>
  <c r="I20" s="1"/>
  <c r="I23" s="1"/>
  <c r="I45" s="1"/>
  <c r="H9"/>
  <c r="H20" s="1"/>
  <c r="H23" s="1"/>
  <c r="H45" s="1"/>
  <c r="G9"/>
  <c r="F9"/>
  <c r="E9"/>
  <c r="E20" s="1"/>
  <c r="E23" s="1"/>
  <c r="E45" s="1"/>
  <c r="I47" i="1"/>
  <c r="G47"/>
  <c r="F47"/>
  <c r="E47"/>
  <c r="J46"/>
  <c r="J45"/>
  <c r="J44"/>
  <c r="J43"/>
  <c r="J42"/>
  <c r="J41"/>
  <c r="J47" s="1"/>
  <c r="G40"/>
  <c r="G48" s="1"/>
  <c r="F40"/>
  <c r="F48" s="1"/>
  <c r="E40"/>
  <c r="E48" s="1"/>
  <c r="J39"/>
  <c r="I39"/>
  <c r="H39"/>
  <c r="J38"/>
  <c r="I38"/>
  <c r="H38"/>
  <c r="J37"/>
  <c r="I37"/>
  <c r="H37"/>
  <c r="J36"/>
  <c r="I36"/>
  <c r="H36"/>
  <c r="J35"/>
  <c r="J34"/>
  <c r="I34"/>
  <c r="H34"/>
  <c r="J33"/>
  <c r="J32"/>
  <c r="J31"/>
  <c r="I31"/>
  <c r="H31"/>
  <c r="J30"/>
  <c r="J29"/>
  <c r="I29"/>
  <c r="H29"/>
  <c r="J28"/>
  <c r="I28"/>
  <c r="H28"/>
  <c r="J27"/>
  <c r="J26"/>
  <c r="I26"/>
  <c r="H26"/>
  <c r="J25"/>
  <c r="I25"/>
  <c r="H25"/>
  <c r="J24"/>
  <c r="I24"/>
  <c r="H24"/>
  <c r="J23"/>
  <c r="J40" s="1"/>
  <c r="J48" s="1"/>
  <c r="I23"/>
  <c r="I40" s="1"/>
  <c r="I48" s="1"/>
  <c r="H23"/>
  <c r="H40" s="1"/>
  <c r="H48" s="1"/>
  <c r="J16"/>
  <c r="I16"/>
  <c r="H16"/>
  <c r="F16"/>
  <c r="E16"/>
  <c r="F11"/>
  <c r="F13" s="1"/>
  <c r="F18" s="1"/>
  <c r="J10"/>
  <c r="I10"/>
  <c r="H10"/>
  <c r="G10"/>
  <c r="F10"/>
  <c r="E10"/>
  <c r="J9"/>
  <c r="J11" s="1"/>
  <c r="J8"/>
  <c r="I8"/>
  <c r="H8"/>
  <c r="G8"/>
  <c r="F8"/>
  <c r="E8"/>
  <c r="J7"/>
  <c r="I7"/>
  <c r="I11" s="1"/>
  <c r="H7"/>
  <c r="H11" s="1"/>
  <c r="H13" s="1"/>
  <c r="H18" s="1"/>
  <c r="G7"/>
  <c r="G11" s="1"/>
  <c r="G13" s="1"/>
  <c r="G18" s="1"/>
  <c r="F7"/>
  <c r="E7"/>
  <c r="E11" s="1"/>
  <c r="E13" s="1"/>
  <c r="E18" s="1"/>
  <c r="C34" i="5" l="1"/>
  <c r="C13" s="1"/>
  <c r="C14" s="1"/>
  <c r="L142" i="3"/>
  <c r="L160" s="1"/>
  <c r="J23" i="2"/>
  <c r="J45" s="1"/>
  <c r="I12" i="1"/>
  <c r="I13" s="1"/>
  <c r="I18" s="1"/>
  <c r="J13"/>
  <c r="J18" s="1"/>
  <c r="J12"/>
  <c r="C35" i="5" l="1"/>
</calcChain>
</file>

<file path=xl/sharedStrings.xml><?xml version="1.0" encoding="utf-8"?>
<sst xmlns="http://schemas.openxmlformats.org/spreadsheetml/2006/main" count="580" uniqueCount="272">
  <si>
    <t>Městská část Praha - Velká Chuchle</t>
  </si>
  <si>
    <t>Příjmy v tis. Kč</t>
  </si>
  <si>
    <t>PARAGRAF</t>
  </si>
  <si>
    <t>POLOŽKA</t>
  </si>
  <si>
    <t>Text</t>
  </si>
  <si>
    <t>ORJ - UZ</t>
  </si>
  <si>
    <t>Skutečnost 2005</t>
  </si>
  <si>
    <t>VÝHLED 2006</t>
  </si>
  <si>
    <t>Upr.rozp.5/2006</t>
  </si>
  <si>
    <t>ROZPOČET 2008</t>
  </si>
  <si>
    <t>VÝHLED pův.2009</t>
  </si>
  <si>
    <t>Daňové příjmy</t>
  </si>
  <si>
    <t>Nedaňové příjmy</t>
  </si>
  <si>
    <t>Kapitálové příjmy</t>
  </si>
  <si>
    <t>Přijaté dotace</t>
  </si>
  <si>
    <t>Celkem</t>
  </si>
  <si>
    <t>Převody z VHČ</t>
  </si>
  <si>
    <t>900 - 0</t>
  </si>
  <si>
    <t>Příjmy celkem</t>
  </si>
  <si>
    <t>Financování v tis. Kč</t>
  </si>
  <si>
    <t>Financování celkem</t>
  </si>
  <si>
    <t>Zdrojová část rozpočtu celkem</t>
  </si>
  <si>
    <t>Výdaje v tis. Kč</t>
  </si>
  <si>
    <t>Upr.rozp. 5/2006</t>
  </si>
  <si>
    <t>Silnice</t>
  </si>
  <si>
    <t>300 - 0</t>
  </si>
  <si>
    <t>Kanalizace</t>
  </si>
  <si>
    <t>200 - 0</t>
  </si>
  <si>
    <t>Mateřská škola</t>
  </si>
  <si>
    <t>400 - 0</t>
  </si>
  <si>
    <t>Základní škola</t>
  </si>
  <si>
    <t xml:space="preserve">Kultura </t>
  </si>
  <si>
    <t>600 - 0</t>
  </si>
  <si>
    <t>Zpravodaj,wifi,SMS</t>
  </si>
  <si>
    <t>Tělovýchovná činnost</t>
  </si>
  <si>
    <t>Dětské hřiště</t>
  </si>
  <si>
    <t>Ost.zájmová činnost</t>
  </si>
  <si>
    <t>Pohřebnictví</t>
  </si>
  <si>
    <t>800 - 0</t>
  </si>
  <si>
    <t>Územní rozvoj</t>
  </si>
  <si>
    <t>100 - 0</t>
  </si>
  <si>
    <t>Veřejná zeleň</t>
  </si>
  <si>
    <t>Pečovatelská služba</t>
  </si>
  <si>
    <t>500 - 0</t>
  </si>
  <si>
    <t>JSDH</t>
  </si>
  <si>
    <t>700 - 0</t>
  </si>
  <si>
    <t>Zastupitelé</t>
  </si>
  <si>
    <t>Místní správa</t>
  </si>
  <si>
    <t>Poplatky bance</t>
  </si>
  <si>
    <t>1000 - 0</t>
  </si>
  <si>
    <t>Běžné výdaje celkem</t>
  </si>
  <si>
    <t xml:space="preserve">200 - 0 </t>
  </si>
  <si>
    <t>Nebytové hospodářství</t>
  </si>
  <si>
    <t>Kapitálové výdaje celkem</t>
  </si>
  <si>
    <t>Výdaje celkem</t>
  </si>
  <si>
    <t>SCHVÁLENÝ  ROZPOČET NA ROK 2019</t>
  </si>
  <si>
    <t>ROZPOČET 2019</t>
  </si>
  <si>
    <t>Poplatek ze psů</t>
  </si>
  <si>
    <t>Poplatek za užívání veřejného prostranství</t>
  </si>
  <si>
    <t>Poplatek ze vstupného</t>
  </si>
  <si>
    <t>Poplatek z ubytovací kapacity</t>
  </si>
  <si>
    <t>Správní poplatky</t>
  </si>
  <si>
    <t xml:space="preserve"> </t>
  </si>
  <si>
    <t>Daň z nemovitostí</t>
  </si>
  <si>
    <t>Ostatní pokuty</t>
  </si>
  <si>
    <t>Příjmy z poskyt. sl. - pečov.služba</t>
  </si>
  <si>
    <t>Pokuty za přestupky</t>
  </si>
  <si>
    <t>Přijaté neinvestiční dary (InterCora)</t>
  </si>
  <si>
    <t>Příjmy z úroků</t>
  </si>
  <si>
    <r>
      <t>Neinvestiční státní dotace</t>
    </r>
    <r>
      <rPr>
        <sz val="14"/>
        <rFont val="Arial CE"/>
        <charset val="238"/>
      </rPr>
      <t xml:space="preserve"> </t>
    </r>
  </si>
  <si>
    <t>ZJ 900</t>
  </si>
  <si>
    <t xml:space="preserve">Neinvestiční dotace z MHMP  </t>
  </si>
  <si>
    <t>ZJ 921</t>
  </si>
  <si>
    <t>Převody z VHČ - ostatní</t>
  </si>
  <si>
    <t>PODROBNÝ ROZPIS: Financování v tis. Kč</t>
  </si>
  <si>
    <t>Změna stavu krátk.prostř.na BÚ - ÚR</t>
  </si>
  <si>
    <t>Změna stavu krátk.prostř.na BÚ - zeleň</t>
  </si>
  <si>
    <t>Změna stavu krátk.prostř.na BÚ - silnice</t>
  </si>
  <si>
    <t>Změna stavu krátk.prostř.na BÚ - rozhlas</t>
  </si>
  <si>
    <t>Změna stavu krátk.prostř.na BÚ - VHP</t>
  </si>
  <si>
    <t>Změna stavu krátk.prostř.na BÚ - hřiště</t>
  </si>
  <si>
    <t>Změna stavu krátk.prostř.na BÚ - kultura</t>
  </si>
  <si>
    <t>Změna stavu krátk.prostř.na BÚ - plot</t>
  </si>
  <si>
    <t xml:space="preserve">900 - 0 </t>
  </si>
  <si>
    <t>Změna stavu krátk.prostř.na BÚ - nebyty</t>
  </si>
  <si>
    <t>Změna stavu krátk.prostř.na BÚ - příst.ZŠ</t>
  </si>
  <si>
    <t>Změna stavu krátk.prostř.na BÚ - JSDH</t>
  </si>
  <si>
    <t>Změna stavu krátk.prostř.na BÚ - ZŠ (energie)</t>
  </si>
  <si>
    <t>Změna stavu krátk.prostř.na BÚ - InterCora</t>
  </si>
  <si>
    <t>Financování</t>
  </si>
  <si>
    <t>VÝHLED 2005</t>
  </si>
  <si>
    <t>silnice</t>
  </si>
  <si>
    <t xml:space="preserve">Platy zaměstnanců údržby </t>
  </si>
  <si>
    <t>Ostatní osobní výdaje</t>
  </si>
  <si>
    <t>Sociální zabezpečení</t>
  </si>
  <si>
    <t>Zdravotní pojištění</t>
  </si>
  <si>
    <t>Potraviny - ochranné nápoje</t>
  </si>
  <si>
    <t>Prádlo,oděv,obuv</t>
  </si>
  <si>
    <t>Drobný hmotný majetek</t>
  </si>
  <si>
    <t>Nákup ostatního materialu</t>
  </si>
  <si>
    <t>El.energie - parkoviště Radotínská</t>
  </si>
  <si>
    <t>Pohonné hmoty a mazadla</t>
  </si>
  <si>
    <t>Služby telekomunikací</t>
  </si>
  <si>
    <t>Služby peněžních ústavů - pojištění</t>
  </si>
  <si>
    <t>Nájemné</t>
  </si>
  <si>
    <t>Školení a vzdělávání</t>
  </si>
  <si>
    <t>Ostatní služby</t>
  </si>
  <si>
    <t>Opravy a udržování</t>
  </si>
  <si>
    <t>Náhrady mezd v době nemoci</t>
  </si>
  <si>
    <t>Celkem silnice</t>
  </si>
  <si>
    <t>kanal.</t>
  </si>
  <si>
    <t>Opravy a udržování - kanalizace</t>
  </si>
  <si>
    <t xml:space="preserve">Celkem kanalizace </t>
  </si>
  <si>
    <t>MŠ</t>
  </si>
  <si>
    <t>Ostatní osobní výdaje - hřiště</t>
  </si>
  <si>
    <t>Nákup ostatního materiálu - hřiště</t>
  </si>
  <si>
    <t xml:space="preserve">Nájemné - TOI TOI hřiště </t>
  </si>
  <si>
    <t>Nákup ostatních služeb - hřiště</t>
  </si>
  <si>
    <t>Neinvestiční příspěvek MŠ</t>
  </si>
  <si>
    <t>Celkem MŠ</t>
  </si>
  <si>
    <t>ZŠ</t>
  </si>
  <si>
    <t>Vodné, stočné - proviz.jídelna (záloha)</t>
  </si>
  <si>
    <t>Plyn - proviz.jídelna (záloha)</t>
  </si>
  <si>
    <t>Elektrická energie - proviz.jídelna (záloha)</t>
  </si>
  <si>
    <t>Nájemné - hřiště</t>
  </si>
  <si>
    <t>Nákup ostatních služeb - sport.hřiště</t>
  </si>
  <si>
    <t>Opravy a udržování - dětské hřiště</t>
  </si>
  <si>
    <t>Neinvestiční příspěvek ZŠ</t>
  </si>
  <si>
    <t>Celkem ZŠ</t>
  </si>
  <si>
    <t>kultura</t>
  </si>
  <si>
    <t>Ostatní osobní výdaje - kronika</t>
  </si>
  <si>
    <t xml:space="preserve">Nákup ostatního materiálu </t>
  </si>
  <si>
    <t>Studená voda - Klub.dům, Kazínská 8</t>
  </si>
  <si>
    <t>Plyn - Kazínská 8</t>
  </si>
  <si>
    <t>Elektrická energie - Kazínská 8,Klub.dům</t>
  </si>
  <si>
    <t>Nájemné - TOI TOI</t>
  </si>
  <si>
    <t>Nákup ostatních služeb - kult.akce</t>
  </si>
  <si>
    <t>Opravy a udržování - Kazínská 8,Klub.dům</t>
  </si>
  <si>
    <t>Pohoštění - kult.akce</t>
  </si>
  <si>
    <t>Celkem kultura</t>
  </si>
  <si>
    <t>sděl. prostř.</t>
  </si>
  <si>
    <t>Ostatní osobní výdaje - zpravodaj</t>
  </si>
  <si>
    <t>Služby It - WIFI, SMS</t>
  </si>
  <si>
    <t>Nákup ostatních služeb - zpravodaj</t>
  </si>
  <si>
    <t>Nákup ostatních služeb -  rozhlas</t>
  </si>
  <si>
    <t>Celkem za sděl.prostředky</t>
  </si>
  <si>
    <t>tělev.</t>
  </si>
  <si>
    <t>Neinv.transfery spolkům -tělových.</t>
  </si>
  <si>
    <t>Celkem tělovýchovná činnost</t>
  </si>
  <si>
    <t>400 -0</t>
  </si>
  <si>
    <t>hřiště</t>
  </si>
  <si>
    <t>Nákup ostatních služeb</t>
  </si>
  <si>
    <t>Opravy a udržování  - Radot.,M.Chuchle</t>
  </si>
  <si>
    <t>Celkem dětské hřiště</t>
  </si>
  <si>
    <t xml:space="preserve">600 - 0 </t>
  </si>
  <si>
    <t>zájm.</t>
  </si>
  <si>
    <t>Neinv.transfery spolkům - zájmové</t>
  </si>
  <si>
    <t>Neinv.transfery cizím PO - knihovna</t>
  </si>
  <si>
    <t>Celkem zájmová činnost</t>
  </si>
  <si>
    <t>pohř.</t>
  </si>
  <si>
    <t>Poskytnuté náhrady - soc.pohřby</t>
  </si>
  <si>
    <t>800 . 0</t>
  </si>
  <si>
    <t>Celkem pohřebnictví</t>
  </si>
  <si>
    <t>území</t>
  </si>
  <si>
    <t>Nákup ost.služeb - studie veřejn.prostr.</t>
  </si>
  <si>
    <t>Celkem územní rozvoj</t>
  </si>
  <si>
    <t>zeleň</t>
  </si>
  <si>
    <t>Nákup ostatního materiálu</t>
  </si>
  <si>
    <t>PHM</t>
  </si>
  <si>
    <t>Ostatní nákupy jinde nezař.</t>
  </si>
  <si>
    <t>Celkem zeleň</t>
  </si>
  <si>
    <t>pečovatelská služba</t>
  </si>
  <si>
    <t>Ochranné pomůcky</t>
  </si>
  <si>
    <t>Služby školení</t>
  </si>
  <si>
    <t>Nákup ost.služeb - dovoz obědů</t>
  </si>
  <si>
    <t>Nákup IT služeb</t>
  </si>
  <si>
    <t>Celkem pečovatelská služba</t>
  </si>
  <si>
    <t>hasiči</t>
  </si>
  <si>
    <t>Studená voda</t>
  </si>
  <si>
    <t>Elektrická energie</t>
  </si>
  <si>
    <t>Pojištění</t>
  </si>
  <si>
    <t>Nespecifikované rezervy (stav.úprava)</t>
  </si>
  <si>
    <t>Celkem JSDH</t>
  </si>
  <si>
    <t>ZMČ</t>
  </si>
  <si>
    <t>Odměny členů zastupitelstva</t>
  </si>
  <si>
    <t>Odchodné</t>
  </si>
  <si>
    <t>Cestovné</t>
  </si>
  <si>
    <t>Ost.neinv.transfery - přís.Svazu malých MČ</t>
  </si>
  <si>
    <t>Celkem ZMČ</t>
  </si>
  <si>
    <t>místní správa</t>
  </si>
  <si>
    <t>Platy zaměstnanců</t>
  </si>
  <si>
    <t>Ostatní povinné pojištění</t>
  </si>
  <si>
    <t>Knihy,učební pomůcky a tisk</t>
  </si>
  <si>
    <t>Plyn</t>
  </si>
  <si>
    <t>Poštovné</t>
  </si>
  <si>
    <t>Služby peněžních ústavů</t>
  </si>
  <si>
    <t>Nájemné - leasing auta</t>
  </si>
  <si>
    <t>Konzultace,právní a poradenské služby</t>
  </si>
  <si>
    <t>Služby zpracování dat, IT služby</t>
  </si>
  <si>
    <t>Programové vybavení</t>
  </si>
  <si>
    <t>Pohoštění</t>
  </si>
  <si>
    <t>Poskytnuté náhrady</t>
  </si>
  <si>
    <t>Věcné dary</t>
  </si>
  <si>
    <t>Kolky</t>
  </si>
  <si>
    <t>Platba daní (daň z příjmů PO)</t>
  </si>
  <si>
    <t>Nespecifikované rezervy (studie,posudky,PD)</t>
  </si>
  <si>
    <t>Nespecifikované rezervy (přísp.spolkům)</t>
  </si>
  <si>
    <t>Nespecifikované rezervy (INTERCORA)</t>
  </si>
  <si>
    <t>Celkem místní správa</t>
  </si>
  <si>
    <t>banka</t>
  </si>
  <si>
    <t>Služby peněžních ústavů - bank.popl.</t>
  </si>
  <si>
    <t>Celkem služby peněžních ústavů</t>
  </si>
  <si>
    <t>Celkem běžné výdaje</t>
  </si>
  <si>
    <t xml:space="preserve">Budovy, haly a stavby - silnice </t>
  </si>
  <si>
    <t xml:space="preserve">Budovy, haly a stavby </t>
  </si>
  <si>
    <t>nebyty</t>
  </si>
  <si>
    <t>Budovy,haly a stavby - nebyty - Nové centrum</t>
  </si>
  <si>
    <t>Budovy, haly a stavby - nebyty - Kazínská 8</t>
  </si>
  <si>
    <t>Celkem nebyt.hospodářství</t>
  </si>
  <si>
    <t xml:space="preserve">Budovy, haly a stavby - hřiště u MŠ </t>
  </si>
  <si>
    <t xml:space="preserve">400 - 0 </t>
  </si>
  <si>
    <t>Budovy, haly a stavby - ZŠ (přístavba)</t>
  </si>
  <si>
    <t>Budovy,haly a stavby - ZŠ (kontejnery)</t>
  </si>
  <si>
    <t>-</t>
  </si>
  <si>
    <t>Budovy,haly a stavby - ZŠ (stravování v K8)</t>
  </si>
  <si>
    <t>MS</t>
  </si>
  <si>
    <t>Dopravní prostředky - os.automobil</t>
  </si>
  <si>
    <t>Budovy a stavby - plot Starolázeňská</t>
  </si>
  <si>
    <t>Celkem kapitálové výdaje</t>
  </si>
  <si>
    <t>Rozpočet sociálního fondu na rok 2019</t>
  </si>
  <si>
    <r>
      <t>Příděl do fondu</t>
    </r>
    <r>
      <rPr>
        <b/>
        <sz val="8"/>
        <rFont val="Arial"/>
        <family val="2"/>
        <charset val="238"/>
      </rPr>
      <t xml:space="preserve"> - </t>
    </r>
    <r>
      <rPr>
        <sz val="8"/>
        <rFont val="Arial"/>
        <family val="2"/>
        <charset val="238"/>
      </rPr>
      <t>max.ve výši 2% z hr.mezd zaměstn.a odměn uvoln.zastupit.bez OON</t>
    </r>
  </si>
  <si>
    <t>zálohově během roku ve výši 2% z hr.mezd zaměstn.a odměn uvoln.zastupit.bez OON</t>
  </si>
  <si>
    <t>Čerpání fondu</t>
  </si>
  <si>
    <t xml:space="preserve">stravenky </t>
  </si>
  <si>
    <t>cca 240 ks/měsíc x 27,- x 12</t>
  </si>
  <si>
    <t>ostatní</t>
  </si>
  <si>
    <t>Využití prostředků z minul.let</t>
  </si>
  <si>
    <t>Plán vedl.hospod.činnosti na rok 2019</t>
  </si>
  <si>
    <t>Výnosy v tis.Kč</t>
  </si>
  <si>
    <t>SU</t>
  </si>
  <si>
    <t>PLÁN 2019</t>
  </si>
  <si>
    <t>Výnosy z prodeje služeb</t>
  </si>
  <si>
    <t>Výnosy z pronájmu</t>
  </si>
  <si>
    <t>Výnosy z prodaného materiálu</t>
  </si>
  <si>
    <t>Výnosy z prodeje pozemků</t>
  </si>
  <si>
    <t xml:space="preserve">Úroky </t>
  </si>
  <si>
    <t>Výnosy celkem před zdaněním</t>
  </si>
  <si>
    <t>Ostatní výnosy (-daň z příjmu PO - 19%)</t>
  </si>
  <si>
    <t>Výnosy celkem po zdanění</t>
  </si>
  <si>
    <t>Náklady v tis.Kč</t>
  </si>
  <si>
    <t>Spotřeba materiálu</t>
  </si>
  <si>
    <t>Spotřeba energie</t>
  </si>
  <si>
    <t>Prodaný materiál</t>
  </si>
  <si>
    <t xml:space="preserve">Ostatní služby </t>
  </si>
  <si>
    <t>Mzdy</t>
  </si>
  <si>
    <t>Zákonné pojištění</t>
  </si>
  <si>
    <t>Ostatní daně a poplatky</t>
  </si>
  <si>
    <t>Ostatní náklady (pojistné majetku)</t>
  </si>
  <si>
    <t>Odpisy dlouhod.majetku (nedaňové)</t>
  </si>
  <si>
    <t>Prodané pozemky (nedaňové)</t>
  </si>
  <si>
    <t>Tvorba a zúčt.opravných položek (nedaňové)</t>
  </si>
  <si>
    <t>Náklady celkem</t>
  </si>
  <si>
    <t>Zisk před zdaněním</t>
  </si>
  <si>
    <t>Daň z příjmu PO (19%)</t>
  </si>
  <si>
    <t>Zisk po zdanění</t>
  </si>
  <si>
    <t>Převod do rozpočtu v r.2019(dle rozpočt.výhledu)</t>
  </si>
  <si>
    <t>Příloha č.1 usnesení ZMČ č. 1/2019 ze dne 25.2.2019 (bod 1/2-1a)</t>
  </si>
  <si>
    <t xml:space="preserve">pozn.: vše probíhá pouze účetně v rámci analyt.evidence k ZBÚ </t>
  </si>
  <si>
    <t>(zvláštní bankovní účet k SF je od 1.1.2011 zrušen)</t>
  </si>
  <si>
    <t>PODROBNÝ ROZPIS: Příjmy v tis. Kč                        Příloha č.2 (bod 1/2-1a)</t>
  </si>
  <si>
    <t>PODROBNÝ ROZPIS: Výdaje v tis. Kč                                Příloha č.2 (bod 1/2-1a)</t>
  </si>
  <si>
    <t>Příloha č.3 usnesení ZMČ č. 1/2019 ze dne 25.2.2019 (bod 1/2-1b)</t>
  </si>
</sst>
</file>

<file path=xl/styles.xml><?xml version="1.0" encoding="utf-8"?>
<styleSheet xmlns="http://schemas.openxmlformats.org/spreadsheetml/2006/main">
  <numFmts count="2">
    <numFmt numFmtId="43" formatCode="_-* #,##0.00\ _K_č_-;\-* #,##0.00\ _K_č_-;_-* &quot;-&quot;??\ _K_č_-;_-@_-"/>
    <numFmt numFmtId="164" formatCode="000\ 00"/>
  </numFmts>
  <fonts count="27">
    <font>
      <sz val="11"/>
      <color theme="1"/>
      <name val="Calibri"/>
      <family val="2"/>
      <charset val="238"/>
      <scheme val="minor"/>
    </font>
    <font>
      <b/>
      <sz val="11"/>
      <color theme="1"/>
      <name val="Calibri"/>
      <family val="2"/>
      <charset val="238"/>
      <scheme val="minor"/>
    </font>
    <font>
      <b/>
      <sz val="10"/>
      <name val="Arial"/>
      <family val="2"/>
      <charset val="238"/>
    </font>
    <font>
      <b/>
      <sz val="14"/>
      <name val="Arial"/>
      <family val="2"/>
      <charset val="238"/>
    </font>
    <font>
      <b/>
      <sz val="14"/>
      <name val="Arial CE"/>
      <family val="2"/>
      <charset val="238"/>
    </font>
    <font>
      <sz val="10"/>
      <name val="Arial CE"/>
      <family val="2"/>
      <charset val="238"/>
    </font>
    <font>
      <b/>
      <sz val="10"/>
      <name val="Arial CE"/>
      <family val="2"/>
      <charset val="238"/>
    </font>
    <font>
      <b/>
      <sz val="10"/>
      <name val="Arial CE"/>
      <charset val="238"/>
    </font>
    <font>
      <b/>
      <sz val="12"/>
      <name val="Arial CE"/>
      <family val="2"/>
      <charset val="238"/>
    </font>
    <font>
      <b/>
      <sz val="12"/>
      <name val="Arial"/>
      <family val="2"/>
      <charset val="238"/>
    </font>
    <font>
      <sz val="10"/>
      <name val="Arial"/>
      <family val="2"/>
      <charset val="238"/>
    </font>
    <font>
      <sz val="8"/>
      <name val="Arial"/>
      <family val="2"/>
      <charset val="238"/>
    </font>
    <font>
      <sz val="9"/>
      <name val="Arial"/>
      <family val="2"/>
      <charset val="238"/>
    </font>
    <font>
      <b/>
      <i/>
      <sz val="10"/>
      <name val="Arial"/>
      <family val="2"/>
      <charset val="238"/>
    </font>
    <font>
      <sz val="10"/>
      <color rgb="FF000000"/>
      <name val="Arial"/>
      <family val="2"/>
      <charset val="238"/>
    </font>
    <font>
      <sz val="10"/>
      <color theme="1"/>
      <name val="Arial"/>
      <family val="2"/>
      <charset val="238"/>
    </font>
    <font>
      <sz val="8"/>
      <name val="Arial CE"/>
      <family val="2"/>
      <charset val="238"/>
    </font>
    <font>
      <sz val="10"/>
      <name val="Arial CE"/>
      <charset val="238"/>
    </font>
    <font>
      <sz val="8"/>
      <name val="Arial CE"/>
      <charset val="238"/>
    </font>
    <font>
      <sz val="14"/>
      <name val="Arial CE"/>
      <charset val="238"/>
    </font>
    <font>
      <b/>
      <sz val="11"/>
      <name val="Arial CE"/>
      <family val="2"/>
      <charset val="238"/>
    </font>
    <font>
      <b/>
      <sz val="11"/>
      <name val="Arial"/>
      <family val="2"/>
      <charset val="238"/>
    </font>
    <font>
      <sz val="11"/>
      <name val="Arial"/>
      <family val="2"/>
      <charset val="238"/>
    </font>
    <font>
      <sz val="11"/>
      <name val="Arial CE"/>
      <charset val="238"/>
    </font>
    <font>
      <sz val="11"/>
      <name val="Calibri"/>
      <family val="2"/>
      <charset val="238"/>
      <scheme val="minor"/>
    </font>
    <font>
      <sz val="10"/>
      <color theme="1"/>
      <name val="Calibri"/>
      <family val="2"/>
      <charset val="238"/>
      <scheme val="minor"/>
    </font>
    <font>
      <b/>
      <sz val="8"/>
      <name val="Arial"/>
      <family val="2"/>
      <charset val="238"/>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s>
  <borders count="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562">
    <xf numFmtId="0" fontId="0" fillId="0" borderId="0" xfId="0"/>
    <xf numFmtId="0" fontId="5" fillId="3" borderId="5" xfId="0" applyFont="1" applyFill="1" applyBorder="1" applyAlignment="1">
      <alignment horizontal="center" shrinkToFit="1"/>
    </xf>
    <xf numFmtId="0" fontId="5" fillId="3" borderId="6" xfId="0" applyFont="1" applyFill="1" applyBorder="1" applyAlignment="1">
      <alignment horizontal="center" shrinkToFit="1"/>
    </xf>
    <xf numFmtId="0" fontId="5" fillId="3" borderId="7" xfId="0" applyFont="1" applyFill="1" applyBorder="1" applyAlignment="1">
      <alignment horizontal="center" shrinkToFit="1"/>
    </xf>
    <xf numFmtId="0" fontId="5" fillId="3" borderId="8" xfId="0" applyFont="1" applyFill="1" applyBorder="1" applyAlignment="1">
      <alignment horizontal="center" shrinkToFit="1"/>
    </xf>
    <xf numFmtId="0" fontId="6" fillId="4" borderId="7" xfId="0" applyFont="1" applyFill="1" applyBorder="1" applyAlignment="1">
      <alignment horizontal="center" shrinkToFit="1"/>
    </xf>
    <xf numFmtId="0" fontId="6" fillId="4" borderId="8" xfId="0" applyFont="1" applyFill="1" applyBorder="1" applyAlignment="1">
      <alignment horizontal="center" shrinkToFit="1"/>
    </xf>
    <xf numFmtId="0" fontId="6" fillId="4" borderId="9" xfId="0" applyFont="1" applyFill="1" applyBorder="1" applyAlignment="1">
      <alignment horizontal="center" shrinkToFit="1"/>
    </xf>
    <xf numFmtId="43" fontId="2" fillId="0" borderId="13" xfId="0" applyNumberFormat="1" applyFont="1" applyBorder="1" applyAlignment="1">
      <alignment horizontal="right"/>
    </xf>
    <xf numFmtId="43" fontId="2" fillId="0" borderId="12" xfId="0" applyNumberFormat="1" applyFont="1" applyBorder="1" applyAlignment="1">
      <alignment horizontal="right"/>
    </xf>
    <xf numFmtId="43" fontId="2" fillId="0" borderId="14" xfId="0" applyNumberFormat="1" applyFont="1" applyBorder="1" applyAlignment="1">
      <alignment horizontal="right"/>
    </xf>
    <xf numFmtId="43" fontId="2" fillId="0" borderId="12" xfId="0" applyNumberFormat="1" applyFont="1" applyBorder="1" applyAlignment="1">
      <alignment horizontal="center"/>
    </xf>
    <xf numFmtId="43" fontId="2" fillId="0" borderId="14" xfId="0" applyNumberFormat="1" applyFont="1" applyBorder="1" applyAlignment="1">
      <alignment horizontal="center"/>
    </xf>
    <xf numFmtId="43" fontId="2" fillId="0" borderId="15" xfId="0" applyNumberFormat="1" applyFont="1" applyBorder="1" applyAlignment="1">
      <alignment horizontal="right"/>
    </xf>
    <xf numFmtId="43" fontId="2" fillId="0" borderId="13" xfId="0" applyNumberFormat="1" applyFont="1" applyFill="1" applyBorder="1" applyAlignment="1">
      <alignment horizontal="center"/>
    </xf>
    <xf numFmtId="43" fontId="2" fillId="0" borderId="7" xfId="0" applyNumberFormat="1" applyFont="1" applyFill="1" applyBorder="1" applyAlignment="1">
      <alignment horizontal="center"/>
    </xf>
    <xf numFmtId="43" fontId="2" fillId="0" borderId="14" xfId="0" applyNumberFormat="1" applyFont="1" applyFill="1" applyBorder="1" applyAlignment="1">
      <alignment horizontal="center"/>
    </xf>
    <xf numFmtId="0" fontId="6" fillId="0" borderId="10" xfId="0" applyFont="1" applyBorder="1" applyAlignment="1">
      <alignment horizontal="center" shrinkToFit="1"/>
    </xf>
    <xf numFmtId="0" fontId="2" fillId="0" borderId="11" xfId="0" applyFont="1" applyBorder="1" applyAlignment="1">
      <alignment horizontal="right" shrinkToFit="1"/>
    </xf>
    <xf numFmtId="0" fontId="2" fillId="0" borderId="11" xfId="0" applyFont="1" applyBorder="1" applyAlignment="1">
      <alignment horizontal="center" shrinkToFit="1"/>
    </xf>
    <xf numFmtId="0" fontId="7" fillId="0" borderId="12" xfId="0" applyFont="1" applyBorder="1" applyAlignment="1">
      <alignment horizontal="left" shrinkToFit="1"/>
    </xf>
    <xf numFmtId="0" fontId="8" fillId="5" borderId="16" xfId="0" applyFont="1" applyFill="1" applyBorder="1" applyAlignment="1">
      <alignment horizontal="center" shrinkToFit="1"/>
    </xf>
    <xf numFmtId="0" fontId="8" fillId="5" borderId="17" xfId="0" applyFont="1" applyFill="1" applyBorder="1" applyAlignment="1">
      <alignment horizontal="center" shrinkToFit="1"/>
    </xf>
    <xf numFmtId="0" fontId="8" fillId="5" borderId="18" xfId="0" applyFont="1" applyFill="1" applyBorder="1" applyAlignment="1">
      <alignment horizontal="center" shrinkToFit="1"/>
    </xf>
    <xf numFmtId="43" fontId="2" fillId="5" borderId="19" xfId="0" applyNumberFormat="1" applyFont="1" applyFill="1" applyBorder="1" applyAlignment="1">
      <alignment horizontal="center"/>
    </xf>
    <xf numFmtId="43" fontId="2" fillId="5" borderId="20" xfId="0" applyNumberFormat="1" applyFont="1" applyFill="1" applyBorder="1" applyAlignment="1">
      <alignment horizontal="center"/>
    </xf>
    <xf numFmtId="0" fontId="5" fillId="3" borderId="21" xfId="0" applyFont="1" applyFill="1" applyBorder="1" applyAlignment="1">
      <alignment horizontal="center" shrinkToFit="1"/>
    </xf>
    <xf numFmtId="0" fontId="5" fillId="3" borderId="22" xfId="0" applyFont="1" applyFill="1" applyBorder="1" applyAlignment="1">
      <alignment horizontal="center" shrinkToFit="1"/>
    </xf>
    <xf numFmtId="0" fontId="5" fillId="3" borderId="23" xfId="0" applyFont="1" applyFill="1" applyBorder="1" applyAlignment="1">
      <alignment horizontal="center" shrinkToFit="1"/>
    </xf>
    <xf numFmtId="0" fontId="5" fillId="3" borderId="24" xfId="0" applyFont="1" applyFill="1" applyBorder="1" applyAlignment="1">
      <alignment horizontal="center" shrinkToFit="1"/>
    </xf>
    <xf numFmtId="0" fontId="6" fillId="4" borderId="23" xfId="0" applyFont="1" applyFill="1" applyBorder="1" applyAlignment="1">
      <alignment horizontal="center" shrinkToFit="1"/>
    </xf>
    <xf numFmtId="0" fontId="6" fillId="4" borderId="24" xfId="0" applyFont="1" applyFill="1" applyBorder="1" applyAlignment="1">
      <alignment horizontal="center" shrinkToFit="1"/>
    </xf>
    <xf numFmtId="0" fontId="6" fillId="4" borderId="25" xfId="0" applyFont="1" applyFill="1" applyBorder="1" applyAlignment="1">
      <alignment horizontal="center" shrinkToFit="1"/>
    </xf>
    <xf numFmtId="43" fontId="2" fillId="5" borderId="13" xfId="0" applyNumberFormat="1" applyFont="1" applyFill="1" applyBorder="1"/>
    <xf numFmtId="43" fontId="2" fillId="5" borderId="14" xfId="0" applyNumberFormat="1" applyFont="1" applyFill="1"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4" xfId="0" applyBorder="1"/>
    <xf numFmtId="43" fontId="2" fillId="5" borderId="29" xfId="0" applyNumberFormat="1" applyFont="1" applyFill="1" applyBorder="1"/>
    <xf numFmtId="43" fontId="9" fillId="5" borderId="20" xfId="0" applyNumberFormat="1" applyFont="1" applyFill="1" applyBorder="1"/>
    <xf numFmtId="0" fontId="10" fillId="0" borderId="30" xfId="0"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left" shrinkToFit="1"/>
    </xf>
    <xf numFmtId="2" fontId="10" fillId="0" borderId="0" xfId="0" applyNumberFormat="1" applyFont="1" applyFill="1" applyBorder="1" applyAlignment="1">
      <alignment horizontal="left"/>
    </xf>
    <xf numFmtId="43" fontId="10" fillId="0" borderId="0" xfId="0" applyNumberFormat="1" applyFont="1" applyFill="1" applyBorder="1" applyAlignment="1">
      <alignment horizontal="right"/>
    </xf>
    <xf numFmtId="43" fontId="10" fillId="0" borderId="0" xfId="0" applyNumberFormat="1" applyFont="1" applyFill="1" applyBorder="1"/>
    <xf numFmtId="43" fontId="10" fillId="0" borderId="31" xfId="0" applyNumberFormat="1" applyFont="1" applyFill="1" applyBorder="1"/>
    <xf numFmtId="0" fontId="12" fillId="3" borderId="21" xfId="0" applyFont="1" applyFill="1" applyBorder="1" applyAlignment="1">
      <alignment horizontal="center" shrinkToFit="1"/>
    </xf>
    <xf numFmtId="0" fontId="12" fillId="3" borderId="22" xfId="0" applyFont="1" applyFill="1" applyBorder="1" applyAlignment="1">
      <alignment horizontal="center" shrinkToFit="1"/>
    </xf>
    <xf numFmtId="0" fontId="12" fillId="3" borderId="23" xfId="0" applyFont="1" applyFill="1" applyBorder="1" applyAlignment="1">
      <alignment horizontal="center" shrinkToFit="1"/>
    </xf>
    <xf numFmtId="2" fontId="12" fillId="3" borderId="24" xfId="0" applyNumberFormat="1" applyFont="1" applyFill="1" applyBorder="1" applyAlignment="1">
      <alignment horizontal="center" shrinkToFit="1"/>
    </xf>
    <xf numFmtId="0" fontId="2" fillId="4" borderId="24" xfId="0" applyFont="1" applyFill="1" applyBorder="1" applyAlignment="1">
      <alignment horizontal="center" shrinkToFit="1"/>
    </xf>
    <xf numFmtId="0" fontId="2" fillId="4" borderId="23" xfId="0" applyFont="1" applyFill="1" applyBorder="1" applyAlignment="1">
      <alignment horizontal="center" shrinkToFit="1"/>
    </xf>
    <xf numFmtId="0" fontId="2" fillId="4" borderId="25" xfId="0" applyFont="1" applyFill="1" applyBorder="1" applyAlignment="1">
      <alignment horizontal="center" shrinkToFit="1"/>
    </xf>
    <xf numFmtId="0" fontId="10" fillId="6" borderId="30" xfId="0" applyFont="1" applyFill="1" applyBorder="1" applyAlignment="1">
      <alignment horizontal="center"/>
    </xf>
    <xf numFmtId="0" fontId="10" fillId="6" borderId="0" xfId="0" applyFont="1" applyFill="1" applyBorder="1" applyAlignment="1">
      <alignment horizontal="right"/>
    </xf>
    <xf numFmtId="0" fontId="10" fillId="6" borderId="0" xfId="0" applyFont="1" applyFill="1" applyBorder="1" applyAlignment="1">
      <alignment horizontal="center" shrinkToFit="1"/>
    </xf>
    <xf numFmtId="2" fontId="10" fillId="6" borderId="32" xfId="0" applyNumberFormat="1" applyFont="1" applyFill="1" applyBorder="1" applyAlignment="1">
      <alignment horizontal="left"/>
    </xf>
    <xf numFmtId="43" fontId="10" fillId="6" borderId="0" xfId="0" applyNumberFormat="1" applyFont="1" applyFill="1" applyBorder="1" applyAlignment="1">
      <alignment horizontal="right"/>
    </xf>
    <xf numFmtId="43" fontId="10" fillId="6" borderId="32" xfId="0" applyNumberFormat="1" applyFont="1" applyFill="1" applyBorder="1"/>
    <xf numFmtId="43" fontId="10" fillId="6" borderId="33" xfId="0" applyNumberFormat="1" applyFont="1" applyFill="1" applyBorder="1"/>
    <xf numFmtId="43" fontId="10" fillId="6" borderId="34" xfId="0" applyNumberFormat="1" applyFont="1" applyFill="1" applyBorder="1"/>
    <xf numFmtId="0" fontId="10" fillId="0" borderId="30" xfId="0" applyNumberFormat="1" applyFont="1" applyFill="1" applyBorder="1" applyAlignment="1">
      <alignment horizontal="center"/>
    </xf>
    <xf numFmtId="0" fontId="10" fillId="0" borderId="0" xfId="0" applyFont="1" applyFill="1" applyBorder="1" applyAlignment="1">
      <alignment horizontal="center" shrinkToFit="1"/>
    </xf>
    <xf numFmtId="2" fontId="10" fillId="0" borderId="32" xfId="0" applyNumberFormat="1" applyFont="1" applyFill="1" applyBorder="1" applyAlignment="1">
      <alignment horizontal="left" shrinkToFit="1"/>
    </xf>
    <xf numFmtId="43" fontId="10" fillId="0" borderId="32" xfId="0" applyNumberFormat="1" applyFont="1" applyFill="1" applyBorder="1"/>
    <xf numFmtId="43" fontId="10" fillId="0" borderId="33" xfId="0" applyNumberFormat="1" applyFont="1" applyFill="1" applyBorder="1"/>
    <xf numFmtId="0" fontId="0" fillId="0" borderId="0" xfId="0" applyFill="1"/>
    <xf numFmtId="0" fontId="10" fillId="0" borderId="30" xfId="0" applyFont="1" applyFill="1" applyBorder="1" applyAlignment="1">
      <alignment horizontal="center"/>
    </xf>
    <xf numFmtId="43" fontId="10" fillId="0" borderId="34" xfId="0" applyNumberFormat="1" applyFont="1" applyFill="1" applyBorder="1"/>
    <xf numFmtId="2" fontId="10" fillId="0" borderId="32" xfId="0" applyNumberFormat="1" applyFont="1" applyFill="1" applyBorder="1" applyAlignment="1">
      <alignment horizontal="left"/>
    </xf>
    <xf numFmtId="0" fontId="10" fillId="0" borderId="35" xfId="0" applyFont="1" applyFill="1" applyBorder="1" applyAlignment="1">
      <alignment horizontal="center"/>
    </xf>
    <xf numFmtId="0" fontId="10" fillId="0" borderId="1" xfId="0" applyFont="1" applyFill="1" applyBorder="1" applyAlignment="1">
      <alignment horizontal="right"/>
    </xf>
    <xf numFmtId="0" fontId="10" fillId="0" borderId="1" xfId="0" applyFont="1" applyFill="1" applyBorder="1" applyAlignment="1">
      <alignment horizontal="center" shrinkToFit="1"/>
    </xf>
    <xf numFmtId="2" fontId="10" fillId="0" borderId="36" xfId="0" applyNumberFormat="1" applyFont="1" applyFill="1" applyBorder="1" applyAlignment="1">
      <alignment horizontal="left"/>
    </xf>
    <xf numFmtId="43" fontId="10" fillId="0" borderId="1" xfId="0" applyNumberFormat="1" applyFont="1" applyFill="1" applyBorder="1" applyAlignment="1">
      <alignment horizontal="right"/>
    </xf>
    <xf numFmtId="43" fontId="10" fillId="0" borderId="36" xfId="0" applyNumberFormat="1" applyFont="1" applyFill="1" applyBorder="1"/>
    <xf numFmtId="43" fontId="10" fillId="0" borderId="29" xfId="0" applyNumberFormat="1" applyFont="1" applyFill="1" applyBorder="1"/>
    <xf numFmtId="43" fontId="10" fillId="0" borderId="37" xfId="0" applyNumberFormat="1" applyFont="1" applyFill="1" applyBorder="1"/>
    <xf numFmtId="43" fontId="2" fillId="7" borderId="8" xfId="0" applyNumberFormat="1" applyFont="1" applyFill="1" applyBorder="1" applyAlignment="1">
      <alignment horizontal="right"/>
    </xf>
    <xf numFmtId="43" fontId="2" fillId="7" borderId="7" xfId="0" applyNumberFormat="1" applyFont="1" applyFill="1" applyBorder="1" applyAlignment="1">
      <alignment horizontal="right"/>
    </xf>
    <xf numFmtId="43" fontId="2" fillId="7" borderId="9" xfId="0" applyNumberFormat="1" applyFont="1" applyFill="1" applyBorder="1" applyAlignment="1">
      <alignment horizontal="right"/>
    </xf>
    <xf numFmtId="0" fontId="10" fillId="0" borderId="30" xfId="0" applyFont="1" applyBorder="1" applyAlignment="1">
      <alignment horizontal="center" shrinkToFit="1"/>
    </xf>
    <xf numFmtId="0" fontId="10" fillId="0" borderId="0" xfId="0" applyFont="1" applyBorder="1" applyAlignment="1">
      <alignment horizontal="right" shrinkToFit="1"/>
    </xf>
    <xf numFmtId="0" fontId="10" fillId="0" borderId="0" xfId="0" applyFont="1" applyBorder="1" applyAlignment="1">
      <alignment horizontal="center" shrinkToFit="1"/>
    </xf>
    <xf numFmtId="2" fontId="10" fillId="0" borderId="32" xfId="0" applyNumberFormat="1" applyFont="1" applyBorder="1" applyAlignment="1">
      <alignment horizontal="left" shrinkToFit="1"/>
    </xf>
    <xf numFmtId="43" fontId="10" fillId="0" borderId="32" xfId="0" applyNumberFormat="1" applyFont="1" applyBorder="1" applyAlignment="1">
      <alignment horizontal="right"/>
    </xf>
    <xf numFmtId="43" fontId="10" fillId="0" borderId="32" xfId="0" applyNumberFormat="1" applyFont="1" applyBorder="1"/>
    <xf numFmtId="43" fontId="10" fillId="0" borderId="33" xfId="0" applyNumberFormat="1" applyFont="1" applyBorder="1"/>
    <xf numFmtId="43" fontId="10" fillId="0" borderId="34" xfId="0" applyNumberFormat="1" applyFont="1" applyBorder="1"/>
    <xf numFmtId="0" fontId="10" fillId="0" borderId="30" xfId="0" applyFont="1" applyBorder="1" applyAlignment="1">
      <alignment horizontal="center"/>
    </xf>
    <xf numFmtId="0" fontId="10" fillId="0" borderId="0" xfId="0" applyFont="1" applyBorder="1" applyAlignment="1">
      <alignment horizontal="right"/>
    </xf>
    <xf numFmtId="2" fontId="10" fillId="0" borderId="32" xfId="0" applyNumberFormat="1" applyFont="1" applyBorder="1" applyAlignment="1">
      <alignment horizontal="left"/>
    </xf>
    <xf numFmtId="43" fontId="13" fillId="7" borderId="12" xfId="0" applyNumberFormat="1" applyFont="1" applyFill="1" applyBorder="1" applyAlignment="1">
      <alignment horizontal="right"/>
    </xf>
    <xf numFmtId="43" fontId="13" fillId="7" borderId="13" xfId="0" applyNumberFormat="1" applyFont="1" applyFill="1" applyBorder="1" applyAlignment="1">
      <alignment horizontal="right"/>
    </xf>
    <xf numFmtId="43" fontId="2" fillId="7" borderId="14" xfId="0" applyNumberFormat="1" applyFont="1" applyFill="1" applyBorder="1" applyAlignment="1">
      <alignment horizontal="center"/>
    </xf>
    <xf numFmtId="43" fontId="2" fillId="5" borderId="28" xfId="0" applyNumberFormat="1" applyFont="1" applyFill="1" applyBorder="1" applyAlignment="1">
      <alignment horizontal="right"/>
    </xf>
    <xf numFmtId="43" fontId="2" fillId="5" borderId="39" xfId="0" applyNumberFormat="1" applyFont="1" applyFill="1" applyBorder="1" applyAlignment="1">
      <alignment horizontal="right"/>
    </xf>
    <xf numFmtId="43" fontId="9" fillId="5" borderId="20" xfId="0" applyNumberFormat="1" applyFont="1" applyFill="1" applyBorder="1" applyAlignment="1">
      <alignment horizontal="right"/>
    </xf>
    <xf numFmtId="0" fontId="9" fillId="5" borderId="0" xfId="0" applyFont="1" applyFill="1" applyBorder="1" applyAlignment="1">
      <alignment horizontal="center" shrinkToFit="1"/>
    </xf>
    <xf numFmtId="43" fontId="2" fillId="5" borderId="0" xfId="0" applyNumberFormat="1" applyFont="1" applyFill="1" applyBorder="1" applyAlignment="1">
      <alignment horizontal="right"/>
    </xf>
    <xf numFmtId="43" fontId="9" fillId="5" borderId="0" xfId="0" applyNumberFormat="1" applyFont="1" applyFill="1" applyBorder="1" applyAlignment="1">
      <alignment horizontal="right"/>
    </xf>
    <xf numFmtId="0" fontId="10" fillId="0" borderId="0" xfId="0" applyFont="1"/>
    <xf numFmtId="2" fontId="10" fillId="0" borderId="0" xfId="0" applyNumberFormat="1" applyFont="1" applyAlignment="1">
      <alignment horizontal="left"/>
    </xf>
    <xf numFmtId="0" fontId="10" fillId="0" borderId="0" xfId="0" applyFont="1" applyAlignment="1"/>
    <xf numFmtId="2" fontId="10" fillId="0" borderId="0" xfId="0" applyNumberFormat="1" applyFont="1" applyAlignment="1"/>
    <xf numFmtId="0" fontId="0" fillId="0" borderId="0" xfId="0" applyAlignment="1"/>
    <xf numFmtId="49" fontId="10" fillId="0" borderId="0" xfId="0" applyNumberFormat="1" applyFont="1" applyAlignment="1"/>
    <xf numFmtId="49" fontId="0" fillId="0" borderId="0" xfId="0" applyNumberFormat="1" applyAlignment="1"/>
    <xf numFmtId="0" fontId="10" fillId="0" borderId="0" xfId="0" applyNumberFormat="1" applyFont="1" applyAlignment="1"/>
    <xf numFmtId="0" fontId="0" fillId="0" borderId="0" xfId="0" applyNumberFormat="1" applyAlignment="1"/>
    <xf numFmtId="49" fontId="14" fillId="0" borderId="0" xfId="0" applyNumberFormat="1" applyFont="1" applyAlignment="1"/>
    <xf numFmtId="49" fontId="15" fillId="0" borderId="0" xfId="0" applyNumberFormat="1" applyFont="1" applyAlignment="1"/>
    <xf numFmtId="0" fontId="0" fillId="0" borderId="0" xfId="0" applyFill="1" applyBorder="1"/>
    <xf numFmtId="0" fontId="6" fillId="4" borderId="40" xfId="0" applyFont="1" applyFill="1" applyBorder="1" applyAlignment="1">
      <alignment horizontal="center" shrinkToFit="1"/>
    </xf>
    <xf numFmtId="0" fontId="0" fillId="0" borderId="30" xfId="0" applyBorder="1"/>
    <xf numFmtId="0" fontId="15" fillId="0" borderId="0" xfId="0" applyFont="1" applyBorder="1"/>
    <xf numFmtId="0" fontId="16" fillId="0" borderId="0" xfId="0" applyFont="1" applyBorder="1" applyAlignment="1">
      <alignment shrinkToFit="1"/>
    </xf>
    <xf numFmtId="0" fontId="15" fillId="0" borderId="32" xfId="0" applyFont="1" applyBorder="1"/>
    <xf numFmtId="43" fontId="15" fillId="0" borderId="33" xfId="0" applyNumberFormat="1" applyFont="1" applyBorder="1" applyAlignment="1">
      <alignment horizontal="right"/>
    </xf>
    <xf numFmtId="43" fontId="15" fillId="0" borderId="32" xfId="0" applyNumberFormat="1" applyFont="1" applyBorder="1" applyAlignment="1">
      <alignment horizontal="right"/>
    </xf>
    <xf numFmtId="43" fontId="15" fillId="0" borderId="0" xfId="0" applyNumberFormat="1" applyFont="1" applyBorder="1" applyAlignment="1">
      <alignment horizontal="right"/>
    </xf>
    <xf numFmtId="43" fontId="15" fillId="0" borderId="34" xfId="0" applyNumberFormat="1" applyFont="1" applyBorder="1" applyAlignment="1">
      <alignment horizontal="right"/>
    </xf>
    <xf numFmtId="0" fontId="15" fillId="0" borderId="32" xfId="0" applyFont="1" applyFill="1" applyBorder="1"/>
    <xf numFmtId="43" fontId="15" fillId="0" borderId="33" xfId="0" applyNumberFormat="1" applyFont="1" applyFill="1" applyBorder="1" applyAlignment="1">
      <alignment horizontal="right"/>
    </xf>
    <xf numFmtId="43" fontId="15" fillId="0" borderId="32" xfId="0" applyNumberFormat="1" applyFont="1" applyFill="1" applyBorder="1" applyAlignment="1">
      <alignment horizontal="right"/>
    </xf>
    <xf numFmtId="43" fontId="15" fillId="0" borderId="0" xfId="0" applyNumberFormat="1" applyFont="1" applyFill="1" applyBorder="1" applyAlignment="1">
      <alignment horizontal="right"/>
    </xf>
    <xf numFmtId="43" fontId="15" fillId="0" borderId="34" xfId="0" applyNumberFormat="1" applyFont="1" applyFill="1" applyBorder="1" applyAlignment="1">
      <alignment horizontal="right"/>
    </xf>
    <xf numFmtId="43" fontId="2" fillId="8" borderId="13" xfId="0" applyNumberFormat="1" applyFont="1" applyFill="1" applyBorder="1" applyAlignment="1">
      <alignment horizontal="right"/>
    </xf>
    <xf numFmtId="43" fontId="2" fillId="8" borderId="11" xfId="0" applyNumberFormat="1" applyFont="1" applyFill="1" applyBorder="1" applyAlignment="1">
      <alignment horizontal="right"/>
    </xf>
    <xf numFmtId="43" fontId="2" fillId="8" borderId="14" xfId="0" applyNumberFormat="1" applyFont="1" applyFill="1" applyBorder="1" applyAlignment="1">
      <alignment horizontal="right"/>
    </xf>
    <xf numFmtId="0" fontId="17" fillId="0" borderId="30" xfId="0" applyFont="1" applyBorder="1" applyAlignment="1">
      <alignment horizontal="right" shrinkToFit="1"/>
    </xf>
    <xf numFmtId="0" fontId="17" fillId="0" borderId="0" xfId="0" applyFont="1" applyBorder="1" applyAlignment="1">
      <alignment horizontal="right" shrinkToFit="1"/>
    </xf>
    <xf numFmtId="0" fontId="18" fillId="0" borderId="0" xfId="0" applyFont="1" applyBorder="1" applyAlignment="1">
      <alignment horizontal="left" shrinkToFit="1"/>
    </xf>
    <xf numFmtId="0" fontId="17" fillId="0" borderId="32" xfId="0" applyFont="1" applyBorder="1" applyAlignment="1">
      <alignment horizontal="left" shrinkToFit="1"/>
    </xf>
    <xf numFmtId="43" fontId="2" fillId="0" borderId="33" xfId="0" applyNumberFormat="1" applyFont="1" applyBorder="1" applyAlignment="1">
      <alignment horizontal="right"/>
    </xf>
    <xf numFmtId="43" fontId="2" fillId="0" borderId="32" xfId="0" applyNumberFormat="1" applyFont="1" applyBorder="1" applyAlignment="1">
      <alignment horizontal="right"/>
    </xf>
    <xf numFmtId="43" fontId="10" fillId="0" borderId="34" xfId="0" applyNumberFormat="1" applyFont="1" applyBorder="1" applyAlignment="1">
      <alignment horizontal="right"/>
    </xf>
    <xf numFmtId="0" fontId="10" fillId="0" borderId="0" xfId="0" applyFont="1" applyBorder="1"/>
    <xf numFmtId="0" fontId="8" fillId="0" borderId="0" xfId="0" applyFont="1" applyFill="1" applyBorder="1" applyAlignment="1">
      <alignment horizontal="center" shrinkToFit="1"/>
    </xf>
    <xf numFmtId="43" fontId="2" fillId="0" borderId="0" xfId="0" applyNumberFormat="1" applyFont="1" applyBorder="1" applyAlignment="1">
      <alignment horizontal="right"/>
    </xf>
    <xf numFmtId="0" fontId="15" fillId="0" borderId="0" xfId="0" applyFont="1"/>
    <xf numFmtId="0" fontId="15" fillId="0" borderId="30" xfId="0" applyFont="1" applyFill="1" applyBorder="1"/>
    <xf numFmtId="49" fontId="0" fillId="0" borderId="41" xfId="0" applyNumberFormat="1" applyFill="1" applyBorder="1" applyAlignment="1">
      <alignment horizontal="left"/>
    </xf>
    <xf numFmtId="43" fontId="2" fillId="8" borderId="15" xfId="0" applyNumberFormat="1" applyFont="1" applyFill="1" applyBorder="1" applyAlignment="1">
      <alignment horizontal="right"/>
    </xf>
    <xf numFmtId="43" fontId="2" fillId="8" borderId="11" xfId="0" applyNumberFormat="1" applyFont="1" applyFill="1" applyBorder="1" applyAlignment="1">
      <alignment horizontal="center"/>
    </xf>
    <xf numFmtId="43" fontId="2" fillId="8" borderId="13" xfId="0" applyNumberFormat="1" applyFont="1" applyFill="1" applyBorder="1" applyAlignment="1">
      <alignment horizontal="center"/>
    </xf>
    <xf numFmtId="43" fontId="2" fillId="8" borderId="14" xfId="0" applyNumberFormat="1" applyFont="1" applyFill="1" applyBorder="1" applyAlignment="1">
      <alignment horizontal="center"/>
    </xf>
    <xf numFmtId="43" fontId="15" fillId="0" borderId="34" xfId="0" applyNumberFormat="1" applyFont="1" applyBorder="1" applyAlignment="1">
      <alignment horizontal="center"/>
    </xf>
    <xf numFmtId="0" fontId="6" fillId="7" borderId="10" xfId="0" applyFont="1" applyFill="1" applyBorder="1" applyAlignment="1">
      <alignment horizontal="center" shrinkToFit="1"/>
    </xf>
    <xf numFmtId="0" fontId="20" fillId="7" borderId="11" xfId="0" applyFont="1" applyFill="1" applyBorder="1" applyAlignment="1">
      <alignment horizontal="center" shrinkToFit="1"/>
    </xf>
    <xf numFmtId="0" fontId="20" fillId="7" borderId="12" xfId="0" applyFont="1" applyFill="1" applyBorder="1" applyAlignment="1">
      <alignment horizontal="center" shrinkToFit="1"/>
    </xf>
    <xf numFmtId="43" fontId="21" fillId="7" borderId="13" xfId="0" applyNumberFormat="1" applyFont="1" applyFill="1" applyBorder="1" applyAlignment="1">
      <alignment horizontal="center"/>
    </xf>
    <xf numFmtId="43" fontId="21" fillId="7" borderId="15" xfId="0" applyNumberFormat="1" applyFont="1" applyFill="1" applyBorder="1" applyAlignment="1">
      <alignment horizontal="center"/>
    </xf>
    <xf numFmtId="43" fontId="21" fillId="7" borderId="14" xfId="0" applyNumberFormat="1" applyFont="1" applyFill="1" applyBorder="1" applyAlignment="1">
      <alignment horizontal="center"/>
    </xf>
    <xf numFmtId="0" fontId="17" fillId="0" borderId="10" xfId="0" applyFont="1" applyBorder="1" applyAlignment="1">
      <alignment horizontal="center" shrinkToFit="1"/>
    </xf>
    <xf numFmtId="0" fontId="10" fillId="0" borderId="11" xfId="0" applyFont="1" applyBorder="1" applyAlignment="1">
      <alignment horizontal="right" shrinkToFit="1"/>
    </xf>
    <xf numFmtId="0" fontId="11" fillId="0" borderId="11" xfId="0" applyFont="1" applyBorder="1" applyAlignment="1">
      <alignment horizontal="left" shrinkToFit="1"/>
    </xf>
    <xf numFmtId="0" fontId="17" fillId="0" borderId="12" xfId="0" applyFont="1" applyBorder="1" applyAlignment="1">
      <alignment horizontal="left" shrinkToFit="1"/>
    </xf>
    <xf numFmtId="43" fontId="10" fillId="0" borderId="13" xfId="0" applyNumberFormat="1" applyFont="1" applyBorder="1" applyAlignment="1">
      <alignment horizontal="right"/>
    </xf>
    <xf numFmtId="43" fontId="10" fillId="0" borderId="12" xfId="0" applyNumberFormat="1" applyFont="1" applyBorder="1" applyAlignment="1">
      <alignment horizontal="right"/>
    </xf>
    <xf numFmtId="43" fontId="10" fillId="0" borderId="11" xfId="0" applyNumberFormat="1" applyFont="1" applyBorder="1" applyAlignment="1">
      <alignment horizontal="right"/>
    </xf>
    <xf numFmtId="43" fontId="10" fillId="0" borderId="14" xfId="0" applyNumberFormat="1" applyFont="1" applyBorder="1" applyAlignment="1">
      <alignment horizontal="right"/>
    </xf>
    <xf numFmtId="0" fontId="6" fillId="7" borderId="16" xfId="0" applyFont="1" applyFill="1" applyBorder="1" applyAlignment="1">
      <alignment horizontal="center" shrinkToFit="1"/>
    </xf>
    <xf numFmtId="0" fontId="22" fillId="7" borderId="17" xfId="0" applyFont="1" applyFill="1" applyBorder="1" applyAlignment="1">
      <alignment horizontal="right" shrinkToFit="1"/>
    </xf>
    <xf numFmtId="0" fontId="21" fillId="7" borderId="17" xfId="0" applyFont="1" applyFill="1" applyBorder="1" applyAlignment="1">
      <alignment horizontal="center" shrinkToFit="1"/>
    </xf>
    <xf numFmtId="0" fontId="23" fillId="7" borderId="18" xfId="0" applyFont="1" applyFill="1" applyBorder="1" applyAlignment="1">
      <alignment horizontal="left" shrinkToFit="1"/>
    </xf>
    <xf numFmtId="43" fontId="22" fillId="7" borderId="19" xfId="0" applyNumberFormat="1" applyFont="1" applyFill="1" applyBorder="1" applyAlignment="1">
      <alignment horizontal="right"/>
    </xf>
    <xf numFmtId="43" fontId="22" fillId="7" borderId="18" xfId="0" applyNumberFormat="1" applyFont="1" applyFill="1" applyBorder="1" applyAlignment="1">
      <alignment horizontal="right"/>
    </xf>
    <xf numFmtId="43" fontId="22" fillId="7" borderId="17" xfId="0" applyNumberFormat="1" applyFont="1" applyFill="1" applyBorder="1" applyAlignment="1">
      <alignment horizontal="right"/>
    </xf>
    <xf numFmtId="43" fontId="21" fillId="7" borderId="42" xfId="0" applyNumberFormat="1" applyFont="1" applyFill="1" applyBorder="1" applyAlignment="1">
      <alignment horizontal="right"/>
    </xf>
    <xf numFmtId="0" fontId="8" fillId="5" borderId="26" xfId="0" applyFont="1" applyFill="1" applyBorder="1" applyAlignment="1">
      <alignment horizontal="center" shrinkToFit="1"/>
    </xf>
    <xf numFmtId="0" fontId="8" fillId="5" borderId="27" xfId="0" applyFont="1" applyFill="1" applyBorder="1" applyAlignment="1">
      <alignment horizontal="center" shrinkToFit="1"/>
    </xf>
    <xf numFmtId="0" fontId="8" fillId="5" borderId="28" xfId="0" applyFont="1" applyFill="1" applyBorder="1" applyAlignment="1">
      <alignment horizontal="center" shrinkToFit="1"/>
    </xf>
    <xf numFmtId="43" fontId="2" fillId="5" borderId="39" xfId="0" applyNumberFormat="1" applyFont="1" applyFill="1" applyBorder="1" applyAlignment="1">
      <alignment horizontal="center"/>
    </xf>
    <xf numFmtId="43" fontId="2" fillId="5" borderId="43" xfId="0" applyNumberFormat="1" applyFont="1" applyFill="1" applyBorder="1" applyAlignment="1">
      <alignment horizontal="center"/>
    </xf>
    <xf numFmtId="43" fontId="9" fillId="5" borderId="20" xfId="0" applyNumberFormat="1" applyFont="1" applyFill="1" applyBorder="1" applyAlignment="1">
      <alignment horizontal="center"/>
    </xf>
    <xf numFmtId="0" fontId="24" fillId="0" borderId="44" xfId="0" applyFont="1" applyBorder="1"/>
    <xf numFmtId="0" fontId="0" fillId="0" borderId="44" xfId="0" applyBorder="1"/>
    <xf numFmtId="0" fontId="0" fillId="0" borderId="1" xfId="0" applyBorder="1"/>
    <xf numFmtId="0" fontId="6" fillId="4" borderId="38" xfId="0" applyFont="1" applyFill="1" applyBorder="1" applyAlignment="1">
      <alignment horizontal="center" shrinkToFit="1"/>
    </xf>
    <xf numFmtId="0" fontId="5" fillId="0" borderId="5" xfId="0" applyFont="1" applyFill="1" applyBorder="1" applyAlignment="1">
      <alignment horizontal="center" shrinkToFit="1"/>
    </xf>
    <xf numFmtId="0" fontId="5" fillId="0" borderId="38" xfId="0" applyFont="1" applyFill="1" applyBorder="1" applyAlignment="1">
      <alignment horizontal="right" shrinkToFit="1"/>
    </xf>
    <xf numFmtId="0" fontId="16" fillId="0" borderId="38" xfId="0" applyFont="1" applyFill="1" applyBorder="1" applyAlignment="1">
      <alignment horizontal="left" shrinkToFit="1"/>
    </xf>
    <xf numFmtId="0" fontId="5" fillId="0" borderId="8" xfId="0" applyFont="1" applyFill="1" applyBorder="1" applyAlignment="1">
      <alignment horizontal="left" shrinkToFit="1"/>
    </xf>
    <xf numFmtId="0" fontId="6" fillId="0" borderId="7" xfId="0" applyFont="1" applyFill="1" applyBorder="1" applyAlignment="1">
      <alignment horizontal="center" shrinkToFit="1"/>
    </xf>
    <xf numFmtId="0" fontId="6" fillId="0" borderId="38" xfId="0" applyFont="1" applyFill="1" applyBorder="1" applyAlignment="1">
      <alignment horizontal="center" shrinkToFit="1"/>
    </xf>
    <xf numFmtId="43" fontId="17" fillId="0" borderId="9" xfId="0" applyNumberFormat="1" applyFont="1" applyFill="1" applyBorder="1" applyAlignment="1">
      <alignment horizontal="center" shrinkToFit="1"/>
    </xf>
    <xf numFmtId="0" fontId="11" fillId="0" borderId="11" xfId="0" applyFont="1" applyBorder="1"/>
    <xf numFmtId="49" fontId="0" fillId="0" borderId="0" xfId="0" applyNumberFormat="1"/>
    <xf numFmtId="0" fontId="11" fillId="0" borderId="11" xfId="0" applyFont="1" applyBorder="1" applyAlignment="1">
      <alignment horizontal="left" wrapText="1"/>
    </xf>
    <xf numFmtId="0" fontId="11" fillId="0" borderId="11" xfId="0" applyFont="1" applyBorder="1" applyAlignment="1">
      <alignment wrapText="1"/>
    </xf>
    <xf numFmtId="43" fontId="2" fillId="5" borderId="15" xfId="0" applyNumberFormat="1" applyFont="1" applyFill="1" applyBorder="1"/>
    <xf numFmtId="43" fontId="9" fillId="5" borderId="14" xfId="0" applyNumberFormat="1" applyFont="1" applyFill="1" applyBorder="1"/>
    <xf numFmtId="43" fontId="9" fillId="5" borderId="29" xfId="0" applyNumberFormat="1" applyFont="1" applyFill="1" applyBorder="1"/>
    <xf numFmtId="43" fontId="9" fillId="5" borderId="45" xfId="0" applyNumberFormat="1" applyFont="1" applyFill="1" applyBorder="1"/>
    <xf numFmtId="43" fontId="9" fillId="5" borderId="39" xfId="0" applyNumberFormat="1" applyFont="1" applyFill="1" applyBorder="1"/>
    <xf numFmtId="0" fontId="10" fillId="0" borderId="41" xfId="0" applyFont="1" applyBorder="1" applyAlignment="1">
      <alignment horizontal="right"/>
    </xf>
    <xf numFmtId="0" fontId="11" fillId="0" borderId="0" xfId="0" applyFont="1" applyBorder="1" applyAlignment="1">
      <alignment horizontal="left" shrinkToFit="1"/>
    </xf>
    <xf numFmtId="43" fontId="10" fillId="0" borderId="19" xfId="0" applyNumberFormat="1" applyFont="1" applyBorder="1" applyAlignment="1">
      <alignment horizontal="right"/>
    </xf>
    <xf numFmtId="43" fontId="10" fillId="0" borderId="33" xfId="0" applyNumberFormat="1" applyFont="1" applyBorder="1" applyAlignment="1">
      <alignment horizontal="right"/>
    </xf>
    <xf numFmtId="0" fontId="10" fillId="0" borderId="41" xfId="0" applyFont="1" applyFill="1" applyBorder="1" applyAlignment="1">
      <alignment horizontal="right"/>
    </xf>
    <xf numFmtId="43" fontId="10" fillId="0" borderId="33" xfId="0" applyNumberFormat="1" applyFont="1" applyFill="1" applyBorder="1" applyAlignment="1">
      <alignment horizontal="right"/>
    </xf>
    <xf numFmtId="43" fontId="10" fillId="0" borderId="32" xfId="0" applyNumberFormat="1" applyFont="1" applyFill="1" applyBorder="1" applyAlignment="1">
      <alignment horizontal="right"/>
    </xf>
    <xf numFmtId="49" fontId="10" fillId="0" borderId="0" xfId="0" applyNumberFormat="1" applyFont="1"/>
    <xf numFmtId="0" fontId="10" fillId="0" borderId="45" xfId="0" applyFont="1" applyFill="1" applyBorder="1" applyAlignment="1">
      <alignment horizontal="right"/>
    </xf>
    <xf numFmtId="0" fontId="11" fillId="0" borderId="1" xfId="0" applyFont="1" applyFill="1" applyBorder="1" applyAlignment="1">
      <alignment horizontal="left" shrinkToFit="1"/>
    </xf>
    <xf numFmtId="43" fontId="10" fillId="0" borderId="29" xfId="0" applyNumberFormat="1" applyFont="1" applyFill="1" applyBorder="1" applyAlignment="1">
      <alignment horizontal="right"/>
    </xf>
    <xf numFmtId="43" fontId="10" fillId="0" borderId="36" xfId="0" applyNumberFormat="1" applyFont="1" applyFill="1" applyBorder="1" applyAlignment="1">
      <alignment horizontal="right"/>
    </xf>
    <xf numFmtId="0" fontId="9" fillId="8" borderId="35" xfId="0" applyFont="1" applyFill="1" applyBorder="1" applyAlignment="1">
      <alignment horizontal="center" vertical="center" textRotation="90"/>
    </xf>
    <xf numFmtId="0" fontId="2" fillId="8" borderId="1" xfId="0" applyFont="1" applyFill="1" applyBorder="1" applyAlignment="1">
      <alignment horizontal="right"/>
    </xf>
    <xf numFmtId="0" fontId="10" fillId="8" borderId="1" xfId="0" applyFont="1" applyFill="1" applyBorder="1" applyAlignment="1">
      <alignment horizontal="right"/>
    </xf>
    <xf numFmtId="0" fontId="2" fillId="8" borderId="1" xfId="0" applyFont="1" applyFill="1" applyBorder="1" applyAlignment="1">
      <alignment horizontal="left" shrinkToFit="1"/>
    </xf>
    <xf numFmtId="2" fontId="2" fillId="8" borderId="36" xfId="0" applyNumberFormat="1" applyFont="1" applyFill="1" applyBorder="1" applyAlignment="1">
      <alignment horizontal="left"/>
    </xf>
    <xf numFmtId="43" fontId="10" fillId="8" borderId="29" xfId="0" applyNumberFormat="1" applyFont="1" applyFill="1" applyBorder="1" applyAlignment="1">
      <alignment horizontal="right"/>
    </xf>
    <xf numFmtId="43" fontId="10" fillId="8" borderId="36" xfId="0" applyNumberFormat="1" applyFont="1" applyFill="1" applyBorder="1" applyAlignment="1">
      <alignment horizontal="right"/>
    </xf>
    <xf numFmtId="43" fontId="10" fillId="8" borderId="36" xfId="0" applyNumberFormat="1" applyFont="1" applyFill="1" applyBorder="1"/>
    <xf numFmtId="43" fontId="10" fillId="8" borderId="29" xfId="0" applyNumberFormat="1" applyFont="1" applyFill="1" applyBorder="1"/>
    <xf numFmtId="43" fontId="2" fillId="8" borderId="37" xfId="0" applyNumberFormat="1" applyFont="1" applyFill="1" applyBorder="1"/>
    <xf numFmtId="0" fontId="2" fillId="3" borderId="49" xfId="0" applyFont="1" applyFill="1" applyBorder="1" applyAlignment="1">
      <alignment horizontal="center"/>
    </xf>
    <xf numFmtId="0" fontId="10" fillId="0" borderId="3" xfId="0" applyFont="1" applyFill="1" applyBorder="1" applyAlignment="1">
      <alignment horizontal="right"/>
    </xf>
    <xf numFmtId="0" fontId="11" fillId="0" borderId="3" xfId="0" applyFont="1" applyFill="1" applyBorder="1" applyAlignment="1">
      <alignment horizontal="left" shrinkToFit="1"/>
    </xf>
    <xf numFmtId="2" fontId="10" fillId="0" borderId="50" xfId="0" applyNumberFormat="1" applyFont="1" applyFill="1" applyBorder="1" applyAlignment="1">
      <alignment horizontal="left" shrinkToFit="1"/>
    </xf>
    <xf numFmtId="43" fontId="10" fillId="0" borderId="51" xfId="0" applyNumberFormat="1" applyFont="1" applyFill="1" applyBorder="1" applyAlignment="1">
      <alignment horizontal="right"/>
    </xf>
    <xf numFmtId="43" fontId="10" fillId="0" borderId="50" xfId="0" applyNumberFormat="1" applyFont="1" applyFill="1" applyBorder="1" applyAlignment="1">
      <alignment horizontal="right"/>
    </xf>
    <xf numFmtId="43" fontId="10" fillId="0" borderId="50" xfId="0" applyNumberFormat="1" applyFont="1" applyFill="1" applyBorder="1"/>
    <xf numFmtId="43" fontId="10" fillId="0" borderId="51" xfId="0" applyNumberFormat="1" applyFont="1" applyFill="1" applyBorder="1"/>
    <xf numFmtId="43" fontId="10" fillId="0" borderId="52" xfId="0" applyNumberFormat="1" applyFont="1" applyFill="1" applyBorder="1"/>
    <xf numFmtId="0" fontId="2" fillId="8" borderId="53" xfId="0" applyFont="1" applyFill="1" applyBorder="1" applyAlignment="1">
      <alignment horizontal="center"/>
    </xf>
    <xf numFmtId="0" fontId="2" fillId="8" borderId="44" xfId="0" applyFont="1" applyFill="1" applyBorder="1" applyAlignment="1">
      <alignment horizontal="right"/>
    </xf>
    <xf numFmtId="0" fontId="2" fillId="8" borderId="44" xfId="0" applyFont="1" applyFill="1" applyBorder="1" applyAlignment="1">
      <alignment horizontal="left" shrinkToFit="1"/>
    </xf>
    <xf numFmtId="2" fontId="2" fillId="8" borderId="54" xfId="0" applyNumberFormat="1" applyFont="1" applyFill="1" applyBorder="1" applyAlignment="1">
      <alignment horizontal="left" shrinkToFit="1"/>
    </xf>
    <xf numFmtId="43" fontId="2" fillId="8" borderId="44" xfId="0" applyNumberFormat="1" applyFont="1" applyFill="1" applyBorder="1" applyAlignment="1">
      <alignment horizontal="right"/>
    </xf>
    <xf numFmtId="43" fontId="2" fillId="8" borderId="44" xfId="0" applyNumberFormat="1" applyFont="1" applyFill="1" applyBorder="1"/>
    <xf numFmtId="43" fontId="2" fillId="8" borderId="55" xfId="0" applyNumberFormat="1" applyFont="1" applyFill="1" applyBorder="1"/>
    <xf numFmtId="0" fontId="2" fillId="0" borderId="0" xfId="0" applyFont="1"/>
    <xf numFmtId="0" fontId="10" fillId="0" borderId="44" xfId="0" applyFont="1" applyFill="1" applyBorder="1" applyAlignment="1">
      <alignment horizontal="right"/>
    </xf>
    <xf numFmtId="0" fontId="11" fillId="0" borderId="44" xfId="0" applyFont="1" applyFill="1" applyBorder="1" applyAlignment="1">
      <alignment horizontal="left" shrinkToFit="1"/>
    </xf>
    <xf numFmtId="2" fontId="10" fillId="0" borderId="54" xfId="0" applyNumberFormat="1" applyFont="1" applyFill="1" applyBorder="1" applyAlignment="1">
      <alignment horizontal="left" shrinkToFit="1"/>
    </xf>
    <xf numFmtId="43" fontId="10" fillId="0" borderId="44" xfId="0" applyNumberFormat="1" applyFont="1" applyFill="1" applyBorder="1" applyAlignment="1">
      <alignment horizontal="right"/>
    </xf>
    <xf numFmtId="43" fontId="10" fillId="0" borderId="44" xfId="0" applyNumberFormat="1" applyFont="1" applyFill="1" applyBorder="1"/>
    <xf numFmtId="43" fontId="10" fillId="0" borderId="55" xfId="0" applyNumberFormat="1" applyFont="1" applyFill="1" applyBorder="1"/>
    <xf numFmtId="0" fontId="10" fillId="0" borderId="45" xfId="0" applyFont="1" applyBorder="1" applyAlignment="1">
      <alignment horizontal="right"/>
    </xf>
    <xf numFmtId="0" fontId="10" fillId="0" borderId="1" xfId="0" applyFont="1" applyBorder="1" applyAlignment="1">
      <alignment horizontal="right"/>
    </xf>
    <xf numFmtId="0" fontId="11" fillId="0" borderId="1" xfId="0" applyFont="1" applyBorder="1" applyAlignment="1">
      <alignment horizontal="left" shrinkToFit="1"/>
    </xf>
    <xf numFmtId="2" fontId="10" fillId="0" borderId="36" xfId="0" applyNumberFormat="1" applyFont="1" applyBorder="1" applyAlignment="1">
      <alignment horizontal="left" shrinkToFit="1"/>
    </xf>
    <xf numFmtId="43" fontId="10" fillId="0" borderId="1" xfId="0" applyNumberFormat="1" applyFont="1" applyBorder="1" applyAlignment="1">
      <alignment horizontal="right"/>
    </xf>
    <xf numFmtId="43" fontId="10" fillId="0" borderId="1" xfId="0" applyNumberFormat="1" applyFont="1" applyBorder="1"/>
    <xf numFmtId="43" fontId="10" fillId="0" borderId="57" xfId="0" applyNumberFormat="1" applyFont="1" applyBorder="1"/>
    <xf numFmtId="0" fontId="10" fillId="8" borderId="2" xfId="0" applyFont="1" applyFill="1" applyBorder="1" applyAlignment="1">
      <alignment horizontal="center" vertical="center"/>
    </xf>
    <xf numFmtId="0" fontId="2" fillId="8" borderId="0" xfId="0" applyFont="1" applyFill="1" applyBorder="1" applyAlignment="1">
      <alignment horizontal="right"/>
    </xf>
    <xf numFmtId="0" fontId="10" fillId="8" borderId="0" xfId="0" applyFont="1" applyFill="1" applyBorder="1" applyAlignment="1">
      <alignment horizontal="right"/>
    </xf>
    <xf numFmtId="0" fontId="2" fillId="8" borderId="0" xfId="0" applyFont="1" applyFill="1" applyBorder="1" applyAlignment="1">
      <alignment horizontal="left" shrinkToFit="1"/>
    </xf>
    <xf numFmtId="2" fontId="2" fillId="8" borderId="32" xfId="0" applyNumberFormat="1" applyFont="1" applyFill="1" applyBorder="1" applyAlignment="1">
      <alignment horizontal="left" shrinkToFit="1"/>
    </xf>
    <xf numFmtId="43" fontId="2" fillId="8" borderId="0" xfId="0" applyNumberFormat="1" applyFont="1" applyFill="1" applyBorder="1" applyAlignment="1">
      <alignment horizontal="right"/>
    </xf>
    <xf numFmtId="43" fontId="2" fillId="8" borderId="0" xfId="0" applyNumberFormat="1" applyFont="1" applyFill="1" applyBorder="1"/>
    <xf numFmtId="43" fontId="2" fillId="8" borderId="31" xfId="0" applyNumberFormat="1" applyFont="1" applyFill="1" applyBorder="1"/>
    <xf numFmtId="0" fontId="10" fillId="0" borderId="44" xfId="0" applyFont="1" applyBorder="1" applyAlignment="1">
      <alignment horizontal="right"/>
    </xf>
    <xf numFmtId="0" fontId="11" fillId="0" borderId="44" xfId="0" applyFont="1" applyBorder="1" applyAlignment="1">
      <alignment horizontal="left" shrinkToFit="1"/>
    </xf>
    <xf numFmtId="2" fontId="10" fillId="0" borderId="54" xfId="0" applyNumberFormat="1" applyFont="1" applyBorder="1" applyAlignment="1">
      <alignment horizontal="left" shrinkToFit="1"/>
    </xf>
    <xf numFmtId="43" fontId="10" fillId="0" borderId="44" xfId="0" applyNumberFormat="1" applyFont="1" applyBorder="1" applyAlignment="1">
      <alignment horizontal="right"/>
    </xf>
    <xf numFmtId="43" fontId="10" fillId="0" borderId="44" xfId="0" applyNumberFormat="1" applyFont="1" applyBorder="1"/>
    <xf numFmtId="43" fontId="10" fillId="0" borderId="55" xfId="0" applyNumberFormat="1" applyFont="1" applyBorder="1"/>
    <xf numFmtId="43" fontId="10" fillId="0" borderId="0" xfId="0" applyNumberFormat="1" applyFont="1" applyBorder="1" applyAlignment="1">
      <alignment horizontal="right"/>
    </xf>
    <xf numFmtId="43" fontId="10" fillId="0" borderId="0" xfId="0" applyNumberFormat="1" applyFont="1" applyBorder="1"/>
    <xf numFmtId="43" fontId="10" fillId="0" borderId="31" xfId="0" applyNumberFormat="1" applyFont="1" applyBorder="1"/>
    <xf numFmtId="2" fontId="10" fillId="0" borderId="36" xfId="0" applyNumberFormat="1" applyFont="1" applyBorder="1" applyAlignment="1">
      <alignment horizontal="left"/>
    </xf>
    <xf numFmtId="0" fontId="2" fillId="8" borderId="2" xfId="0" applyFont="1" applyFill="1" applyBorder="1" applyAlignment="1">
      <alignment horizontal="center" vertical="center"/>
    </xf>
    <xf numFmtId="2" fontId="2" fillId="8" borderId="32" xfId="0" applyNumberFormat="1" applyFont="1" applyFill="1" applyBorder="1" applyAlignment="1">
      <alignment horizontal="left"/>
    </xf>
    <xf numFmtId="2" fontId="10" fillId="0" borderId="54" xfId="0" applyNumberFormat="1" applyFont="1" applyBorder="1" applyAlignment="1">
      <alignment horizontal="left"/>
    </xf>
    <xf numFmtId="43" fontId="10" fillId="0" borderId="29" xfId="0" applyNumberFormat="1" applyFont="1" applyBorder="1" applyAlignment="1">
      <alignment horizontal="right"/>
    </xf>
    <xf numFmtId="43" fontId="10" fillId="0" borderId="36" xfId="0" applyNumberFormat="1" applyFont="1" applyBorder="1" applyAlignment="1">
      <alignment horizontal="right"/>
    </xf>
    <xf numFmtId="43" fontId="10" fillId="0" borderId="36" xfId="0" applyNumberFormat="1" applyFont="1" applyBorder="1"/>
    <xf numFmtId="43" fontId="10" fillId="0" borderId="29" xfId="0" applyNumberFormat="1" applyFont="1" applyBorder="1"/>
    <xf numFmtId="43" fontId="10" fillId="0" borderId="37" xfId="0" applyNumberFormat="1" applyFont="1" applyBorder="1"/>
    <xf numFmtId="0" fontId="2" fillId="8" borderId="2" xfId="0" applyFont="1" applyFill="1" applyBorder="1" applyAlignment="1">
      <alignment horizontal="center" vertical="center" textRotation="90"/>
    </xf>
    <xf numFmtId="0" fontId="2" fillId="8" borderId="3" xfId="0" applyFont="1" applyFill="1" applyBorder="1" applyAlignment="1">
      <alignment horizontal="right"/>
    </xf>
    <xf numFmtId="0" fontId="2" fillId="8" borderId="3" xfId="0" applyFont="1" applyFill="1" applyBorder="1" applyAlignment="1">
      <alignment horizontal="left" shrinkToFit="1"/>
    </xf>
    <xf numFmtId="2" fontId="2" fillId="8" borderId="50" xfId="0" applyNumberFormat="1" applyFont="1" applyFill="1" applyBorder="1" applyAlignment="1">
      <alignment horizontal="left"/>
    </xf>
    <xf numFmtId="43" fontId="2" fillId="8" borderId="3" xfId="0" applyNumberFormat="1" applyFont="1" applyFill="1" applyBorder="1" applyAlignment="1">
      <alignment horizontal="right"/>
    </xf>
    <xf numFmtId="43" fontId="2" fillId="8" borderId="3" xfId="0" applyNumberFormat="1" applyFont="1" applyFill="1" applyBorder="1"/>
    <xf numFmtId="43" fontId="2" fillId="8" borderId="4" xfId="0" applyNumberFormat="1" applyFont="1" applyFill="1" applyBorder="1"/>
    <xf numFmtId="0" fontId="11" fillId="6" borderId="0" xfId="0" applyFont="1" applyFill="1" applyBorder="1" applyAlignment="1">
      <alignment horizontal="left" shrinkToFit="1"/>
    </xf>
    <xf numFmtId="43" fontId="10" fillId="6" borderId="0" xfId="0" applyNumberFormat="1" applyFont="1" applyFill="1" applyBorder="1"/>
    <xf numFmtId="43" fontId="10" fillId="6" borderId="31" xfId="0" applyNumberFormat="1" applyFont="1" applyFill="1" applyBorder="1"/>
    <xf numFmtId="0" fontId="2" fillId="8" borderId="30" xfId="0" applyFont="1" applyFill="1" applyBorder="1" applyAlignment="1">
      <alignment horizontal="center" vertical="center"/>
    </xf>
    <xf numFmtId="43" fontId="2" fillId="8" borderId="33" xfId="0" applyNumberFormat="1" applyFont="1" applyFill="1" applyBorder="1" applyAlignment="1">
      <alignment horizontal="right"/>
    </xf>
    <xf numFmtId="43" fontId="2" fillId="8" borderId="32" xfId="0" applyNumberFormat="1" applyFont="1" applyFill="1" applyBorder="1" applyAlignment="1">
      <alignment horizontal="right"/>
    </xf>
    <xf numFmtId="43" fontId="2" fillId="8" borderId="32" xfId="0" applyNumberFormat="1" applyFont="1" applyFill="1" applyBorder="1"/>
    <xf numFmtId="43" fontId="2" fillId="8" borderId="33" xfId="0" applyNumberFormat="1" applyFont="1" applyFill="1" applyBorder="1"/>
    <xf numFmtId="43" fontId="2" fillId="8" borderId="34" xfId="0" applyNumberFormat="1" applyFont="1" applyFill="1" applyBorder="1"/>
    <xf numFmtId="0" fontId="2" fillId="3" borderId="58" xfId="0" applyFont="1" applyFill="1" applyBorder="1" applyAlignment="1">
      <alignment horizontal="center" vertical="center"/>
    </xf>
    <xf numFmtId="0" fontId="10" fillId="8" borderId="53" xfId="0" applyFont="1" applyFill="1" applyBorder="1" applyAlignment="1">
      <alignment horizontal="center"/>
    </xf>
    <xf numFmtId="0" fontId="10" fillId="8" borderId="44" xfId="0" applyFont="1" applyFill="1" applyBorder="1" applyAlignment="1">
      <alignment horizontal="right"/>
    </xf>
    <xf numFmtId="2" fontId="2" fillId="8" borderId="54" xfId="0" applyNumberFormat="1" applyFont="1" applyFill="1" applyBorder="1" applyAlignment="1">
      <alignment horizontal="left"/>
    </xf>
    <xf numFmtId="0" fontId="10" fillId="8" borderId="3" xfId="0" applyFont="1" applyFill="1" applyBorder="1" applyAlignment="1">
      <alignment horizontal="right"/>
    </xf>
    <xf numFmtId="43" fontId="2" fillId="8" borderId="51" xfId="0" applyNumberFormat="1" applyFont="1" applyFill="1" applyBorder="1" applyAlignment="1">
      <alignment horizontal="right"/>
    </xf>
    <xf numFmtId="43" fontId="2" fillId="8" borderId="50" xfId="0" applyNumberFormat="1" applyFont="1" applyFill="1" applyBorder="1" applyAlignment="1">
      <alignment horizontal="right"/>
    </xf>
    <xf numFmtId="43" fontId="2" fillId="8" borderId="50" xfId="0" applyNumberFormat="1" applyFont="1" applyFill="1" applyBorder="1"/>
    <xf numFmtId="43" fontId="2" fillId="8" borderId="51" xfId="0" applyNumberFormat="1" applyFont="1" applyFill="1" applyBorder="1"/>
    <xf numFmtId="43" fontId="2" fillId="8" borderId="52" xfId="0" applyNumberFormat="1" applyFont="1" applyFill="1" applyBorder="1"/>
    <xf numFmtId="0" fontId="2" fillId="3" borderId="49" xfId="0" applyFont="1" applyFill="1" applyBorder="1" applyAlignment="1">
      <alignment horizontal="center" vertical="center"/>
    </xf>
    <xf numFmtId="0" fontId="10" fillId="6" borderId="3" xfId="0" applyFont="1" applyFill="1" applyBorder="1" applyAlignment="1">
      <alignment horizontal="right"/>
    </xf>
    <xf numFmtId="0" fontId="10" fillId="6" borderId="3" xfId="0" applyFont="1" applyFill="1" applyBorder="1" applyAlignment="1">
      <alignment horizontal="left" shrinkToFit="1"/>
    </xf>
    <xf numFmtId="2" fontId="10" fillId="6" borderId="50" xfId="0" applyNumberFormat="1" applyFont="1" applyFill="1" applyBorder="1" applyAlignment="1">
      <alignment horizontal="left"/>
    </xf>
    <xf numFmtId="43" fontId="2" fillId="6" borderId="3" xfId="0" applyNumberFormat="1" applyFont="1" applyFill="1" applyBorder="1" applyAlignment="1">
      <alignment horizontal="right"/>
    </xf>
    <xf numFmtId="43" fontId="2" fillId="6" borderId="3" xfId="0" applyNumberFormat="1" applyFont="1" applyFill="1" applyBorder="1"/>
    <xf numFmtId="43" fontId="10" fillId="6" borderId="4" xfId="0" applyNumberFormat="1" applyFont="1" applyFill="1" applyBorder="1"/>
    <xf numFmtId="0" fontId="2" fillId="8" borderId="35" xfId="0" applyFont="1" applyFill="1" applyBorder="1" applyAlignment="1">
      <alignment horizontal="center"/>
    </xf>
    <xf numFmtId="43" fontId="2" fillId="8" borderId="1" xfId="0" applyNumberFormat="1" applyFont="1" applyFill="1" applyBorder="1" applyAlignment="1">
      <alignment horizontal="right"/>
    </xf>
    <xf numFmtId="43" fontId="2" fillId="8" borderId="1" xfId="0" applyNumberFormat="1" applyFont="1" applyFill="1" applyBorder="1"/>
    <xf numFmtId="43" fontId="2" fillId="8" borderId="57" xfId="0" applyNumberFormat="1" applyFont="1" applyFill="1" applyBorder="1"/>
    <xf numFmtId="0" fontId="2" fillId="3" borderId="49" xfId="0" applyFont="1" applyFill="1" applyBorder="1" applyAlignment="1">
      <alignment vertical="center"/>
    </xf>
    <xf numFmtId="0" fontId="10" fillId="0" borderId="3" xfId="0" applyFont="1" applyBorder="1" applyAlignment="1">
      <alignment horizontal="right"/>
    </xf>
    <xf numFmtId="0" fontId="11" fillId="0" borderId="3" xfId="0" applyFont="1" applyBorder="1" applyAlignment="1">
      <alignment horizontal="left" shrinkToFit="1"/>
    </xf>
    <xf numFmtId="2" fontId="10" fillId="0" borderId="50" xfId="0" applyNumberFormat="1" applyFont="1" applyBorder="1" applyAlignment="1">
      <alignment horizontal="left"/>
    </xf>
    <xf numFmtId="43" fontId="10" fillId="0" borderId="3" xfId="0" applyNumberFormat="1" applyFont="1" applyBorder="1" applyAlignment="1">
      <alignment horizontal="right"/>
    </xf>
    <xf numFmtId="43" fontId="10" fillId="0" borderId="3" xfId="0" applyNumberFormat="1" applyFont="1" applyBorder="1"/>
    <xf numFmtId="43" fontId="10" fillId="0" borderId="4" xfId="0" applyNumberFormat="1" applyFont="1" applyBorder="1"/>
    <xf numFmtId="0" fontId="2" fillId="8" borderId="2" xfId="0" applyFont="1" applyFill="1" applyBorder="1" applyAlignment="1">
      <alignment horizontal="center"/>
    </xf>
    <xf numFmtId="0" fontId="9" fillId="3" borderId="48" xfId="0" applyFont="1" applyFill="1" applyBorder="1" applyAlignment="1">
      <alignment horizontal="center" vertical="center" textRotation="90" shrinkToFit="1"/>
    </xf>
    <xf numFmtId="0" fontId="9" fillId="8" borderId="2" xfId="0" applyFont="1" applyFill="1" applyBorder="1" applyAlignment="1">
      <alignment horizontal="center" vertical="center" textRotation="90" shrinkToFit="1"/>
    </xf>
    <xf numFmtId="0" fontId="10" fillId="0" borderId="59" xfId="0" applyFont="1" applyBorder="1" applyAlignment="1">
      <alignment horizontal="right"/>
    </xf>
    <xf numFmtId="43" fontId="10" fillId="0" borderId="58" xfId="0" applyNumberFormat="1" applyFont="1" applyBorder="1" applyAlignment="1">
      <alignment horizontal="right"/>
    </xf>
    <xf numFmtId="43" fontId="10" fillId="0" borderId="54" xfId="0" applyNumberFormat="1" applyFont="1" applyBorder="1" applyAlignment="1">
      <alignment horizontal="right"/>
    </xf>
    <xf numFmtId="43" fontId="10" fillId="0" borderId="54" xfId="0" applyNumberFormat="1" applyFont="1" applyBorder="1"/>
    <xf numFmtId="43" fontId="10" fillId="0" borderId="58" xfId="0" applyNumberFormat="1" applyFont="1" applyBorder="1"/>
    <xf numFmtId="43" fontId="10" fillId="0" borderId="60" xfId="0" applyNumberFormat="1" applyFont="1" applyFill="1" applyBorder="1"/>
    <xf numFmtId="0" fontId="11" fillId="0" borderId="0" xfId="0" applyFont="1" applyBorder="1"/>
    <xf numFmtId="0" fontId="11" fillId="0" borderId="1" xfId="0" applyFont="1" applyBorder="1"/>
    <xf numFmtId="0" fontId="9" fillId="8" borderId="2" xfId="0" applyFont="1" applyFill="1" applyBorder="1" applyAlignment="1">
      <alignment horizontal="center" textRotation="90" shrinkToFit="1"/>
    </xf>
    <xf numFmtId="0" fontId="2" fillId="8" borderId="1" xfId="0" applyFont="1" applyFill="1" applyBorder="1"/>
    <xf numFmtId="43" fontId="2" fillId="8" borderId="29" xfId="0" applyNumberFormat="1" applyFont="1" applyFill="1" applyBorder="1" applyAlignment="1">
      <alignment horizontal="right"/>
    </xf>
    <xf numFmtId="43" fontId="2" fillId="8" borderId="36" xfId="0" applyNumberFormat="1" applyFont="1" applyFill="1" applyBorder="1" applyAlignment="1">
      <alignment horizontal="right"/>
    </xf>
    <xf numFmtId="43" fontId="2" fillId="8" borderId="36" xfId="0" applyNumberFormat="1" applyFont="1" applyFill="1" applyBorder="1"/>
    <xf numFmtId="43" fontId="2" fillId="8" borderId="29" xfId="0" applyNumberFormat="1" applyFont="1" applyFill="1" applyBorder="1"/>
    <xf numFmtId="43" fontId="10" fillId="0" borderId="60" xfId="0" applyNumberFormat="1" applyFont="1" applyBorder="1"/>
    <xf numFmtId="0" fontId="2" fillId="3" borderId="48" xfId="0" applyFont="1" applyFill="1" applyBorder="1" applyAlignment="1">
      <alignment horizontal="center" vertical="center" textRotation="90"/>
    </xf>
    <xf numFmtId="0" fontId="9" fillId="8" borderId="2" xfId="0" applyFont="1" applyFill="1" applyBorder="1" applyAlignment="1">
      <alignment horizontal="center" vertical="center" textRotation="90"/>
    </xf>
    <xf numFmtId="0" fontId="10" fillId="0" borderId="59" xfId="0" applyFont="1" applyFill="1" applyBorder="1" applyAlignment="1">
      <alignment horizontal="right"/>
    </xf>
    <xf numFmtId="2" fontId="10" fillId="0" borderId="54" xfId="0" applyNumberFormat="1" applyFont="1" applyFill="1" applyBorder="1" applyAlignment="1">
      <alignment horizontal="left"/>
    </xf>
    <xf numFmtId="43" fontId="10" fillId="0" borderId="58" xfId="0" applyNumberFormat="1" applyFont="1" applyFill="1" applyBorder="1" applyAlignment="1">
      <alignment horizontal="right"/>
    </xf>
    <xf numFmtId="43" fontId="10" fillId="0" borderId="54" xfId="0" applyNumberFormat="1" applyFont="1" applyFill="1" applyBorder="1" applyAlignment="1">
      <alignment horizontal="right"/>
    </xf>
    <xf numFmtId="43" fontId="10" fillId="0" borderId="54" xfId="0" applyNumberFormat="1" applyFont="1" applyFill="1" applyBorder="1"/>
    <xf numFmtId="43" fontId="10" fillId="0" borderId="58" xfId="0" applyNumberFormat="1" applyFont="1" applyFill="1" applyBorder="1"/>
    <xf numFmtId="0" fontId="2" fillId="3" borderId="49" xfId="0" applyFont="1" applyFill="1" applyBorder="1"/>
    <xf numFmtId="0" fontId="10" fillId="0" borderId="61" xfId="0" applyFont="1" applyBorder="1" applyAlignment="1">
      <alignment horizontal="right"/>
    </xf>
    <xf numFmtId="43" fontId="10" fillId="0" borderId="51" xfId="0" applyNumberFormat="1" applyFont="1" applyBorder="1" applyAlignment="1">
      <alignment horizontal="right"/>
    </xf>
    <xf numFmtId="43" fontId="10" fillId="0" borderId="50" xfId="0" applyNumberFormat="1" applyFont="1" applyBorder="1" applyAlignment="1">
      <alignment horizontal="right"/>
    </xf>
    <xf numFmtId="43" fontId="10" fillId="0" borderId="50" xfId="0" applyNumberFormat="1" applyFont="1" applyBorder="1"/>
    <xf numFmtId="43" fontId="10" fillId="0" borderId="51" xfId="0" applyNumberFormat="1" applyFont="1" applyBorder="1"/>
    <xf numFmtId="43" fontId="10" fillId="0" borderId="52" xfId="0" applyNumberFormat="1" applyFont="1" applyBorder="1"/>
    <xf numFmtId="0" fontId="2" fillId="8" borderId="2" xfId="0" applyFont="1" applyFill="1" applyBorder="1"/>
    <xf numFmtId="0" fontId="10" fillId="7" borderId="48" xfId="0" applyFont="1" applyFill="1" applyBorder="1"/>
    <xf numFmtId="43" fontId="2" fillId="7" borderId="51" xfId="0" applyNumberFormat="1" applyFont="1" applyFill="1" applyBorder="1" applyAlignment="1">
      <alignment horizontal="right"/>
    </xf>
    <xf numFmtId="43" fontId="2" fillId="7" borderId="50" xfId="0" applyNumberFormat="1" applyFont="1" applyFill="1" applyBorder="1" applyAlignment="1">
      <alignment horizontal="right"/>
    </xf>
    <xf numFmtId="43" fontId="21" fillId="7" borderId="52" xfId="0" applyNumberFormat="1" applyFont="1" applyFill="1" applyBorder="1" applyAlignment="1">
      <alignment horizontal="right"/>
    </xf>
    <xf numFmtId="0" fontId="2" fillId="3" borderId="56" xfId="0" applyFont="1" applyFill="1" applyBorder="1" applyAlignment="1">
      <alignment horizontal="center"/>
    </xf>
    <xf numFmtId="0" fontId="10" fillId="0" borderId="44" xfId="0" applyFont="1" applyFill="1" applyBorder="1" applyAlignment="1">
      <alignment horizontal="right" shrinkToFit="1"/>
    </xf>
    <xf numFmtId="0" fontId="2" fillId="9" borderId="2" xfId="0" applyFont="1" applyFill="1" applyBorder="1" applyAlignment="1"/>
    <xf numFmtId="0" fontId="2" fillId="9" borderId="3" xfId="0" applyFont="1" applyFill="1" applyBorder="1" applyAlignment="1"/>
    <xf numFmtId="0" fontId="2" fillId="9" borderId="3" xfId="0" applyFont="1" applyFill="1" applyBorder="1" applyAlignment="1">
      <alignment horizontal="left" shrinkToFit="1"/>
    </xf>
    <xf numFmtId="0" fontId="2" fillId="9" borderId="50" xfId="0" applyFont="1" applyFill="1" applyBorder="1" applyAlignment="1"/>
    <xf numFmtId="43" fontId="10" fillId="9" borderId="51" xfId="0" applyNumberFormat="1" applyFont="1" applyFill="1" applyBorder="1" applyAlignment="1">
      <alignment horizontal="right"/>
    </xf>
    <xf numFmtId="43" fontId="10" fillId="9" borderId="50" xfId="0" applyNumberFormat="1" applyFont="1" applyFill="1" applyBorder="1" applyAlignment="1">
      <alignment horizontal="right"/>
    </xf>
    <xf numFmtId="43" fontId="10" fillId="9" borderId="50" xfId="0" applyNumberFormat="1" applyFont="1" applyFill="1" applyBorder="1"/>
    <xf numFmtId="43" fontId="10" fillId="9" borderId="51" xfId="0" applyNumberFormat="1" applyFont="1" applyFill="1" applyBorder="1"/>
    <xf numFmtId="43" fontId="10" fillId="9" borderId="52" xfId="0" applyNumberFormat="1" applyFont="1" applyFill="1" applyBorder="1"/>
    <xf numFmtId="0" fontId="2" fillId="3" borderId="48" xfId="0" applyFont="1" applyFill="1" applyBorder="1" applyAlignment="1">
      <alignment horizontal="center" vertical="center"/>
    </xf>
    <xf numFmtId="0" fontId="10" fillId="6" borderId="3" xfId="0" applyFont="1" applyFill="1" applyBorder="1" applyAlignment="1"/>
    <xf numFmtId="0" fontId="10" fillId="6" borderId="50" xfId="0" applyFont="1" applyFill="1" applyBorder="1" applyAlignment="1"/>
    <xf numFmtId="43" fontId="10" fillId="6" borderId="3" xfId="0" applyNumberFormat="1" applyFont="1" applyFill="1" applyBorder="1" applyAlignment="1">
      <alignment horizontal="right"/>
    </xf>
    <xf numFmtId="43" fontId="10" fillId="6" borderId="3" xfId="0" applyNumberFormat="1" applyFont="1" applyFill="1" applyBorder="1"/>
    <xf numFmtId="43" fontId="10" fillId="9" borderId="3" xfId="0" applyNumberFormat="1" applyFont="1" applyFill="1" applyBorder="1" applyAlignment="1">
      <alignment horizontal="right"/>
    </xf>
    <xf numFmtId="43" fontId="10" fillId="9" borderId="3" xfId="0" applyNumberFormat="1" applyFont="1" applyFill="1" applyBorder="1"/>
    <xf numFmtId="43" fontId="10" fillId="9" borderId="4" xfId="0" applyNumberFormat="1" applyFont="1" applyFill="1" applyBorder="1"/>
    <xf numFmtId="0" fontId="10" fillId="6" borderId="44" xfId="0" applyFont="1" applyFill="1" applyBorder="1" applyAlignment="1"/>
    <xf numFmtId="0" fontId="10" fillId="6" borderId="44" xfId="0" applyFont="1" applyFill="1" applyBorder="1" applyAlignment="1">
      <alignment horizontal="left" shrinkToFit="1"/>
    </xf>
    <xf numFmtId="0" fontId="10" fillId="6" borderId="54" xfId="0" applyFont="1" applyFill="1" applyBorder="1" applyAlignment="1"/>
    <xf numFmtId="43" fontId="10" fillId="6" borderId="44" xfId="0" applyNumberFormat="1" applyFont="1" applyFill="1" applyBorder="1" applyAlignment="1">
      <alignment horizontal="right"/>
    </xf>
    <xf numFmtId="43" fontId="10" fillId="6" borderId="44" xfId="0" applyNumberFormat="1" applyFont="1" applyFill="1" applyBorder="1"/>
    <xf numFmtId="43" fontId="10" fillId="6" borderId="55" xfId="0" applyNumberFormat="1" applyFont="1" applyFill="1" applyBorder="1"/>
    <xf numFmtId="43" fontId="10" fillId="0" borderId="1" xfId="0" applyNumberFormat="1" applyFont="1" applyFill="1" applyBorder="1"/>
    <xf numFmtId="43" fontId="10" fillId="0" borderId="57" xfId="0" applyNumberFormat="1" applyFont="1" applyFill="1" applyBorder="1"/>
    <xf numFmtId="0" fontId="10" fillId="9" borderId="49" xfId="0" applyFont="1" applyFill="1" applyBorder="1" applyAlignment="1">
      <alignment horizontal="center"/>
    </xf>
    <xf numFmtId="0" fontId="2" fillId="9" borderId="3" xfId="0" applyFont="1" applyFill="1" applyBorder="1" applyAlignment="1">
      <alignment horizontal="right"/>
    </xf>
    <xf numFmtId="0" fontId="10" fillId="9" borderId="3" xfId="0" applyFont="1" applyFill="1" applyBorder="1" applyAlignment="1">
      <alignment horizontal="right"/>
    </xf>
    <xf numFmtId="2" fontId="2" fillId="9" borderId="50" xfId="0" applyNumberFormat="1" applyFont="1" applyFill="1" applyBorder="1" applyAlignment="1">
      <alignment horizontal="left"/>
    </xf>
    <xf numFmtId="43" fontId="2" fillId="9" borderId="3" xfId="0" applyNumberFormat="1" applyFont="1" applyFill="1" applyBorder="1" applyAlignment="1">
      <alignment horizontal="right"/>
    </xf>
    <xf numFmtId="43" fontId="2" fillId="9" borderId="3" xfId="0" applyNumberFormat="1" applyFont="1" applyFill="1" applyBorder="1"/>
    <xf numFmtId="43" fontId="2" fillId="9" borderId="4" xfId="0" applyNumberFormat="1" applyFont="1" applyFill="1" applyBorder="1"/>
    <xf numFmtId="0" fontId="2" fillId="3" borderId="47" xfId="0" applyFont="1" applyFill="1" applyBorder="1" applyAlignment="1">
      <alignment horizontal="center"/>
    </xf>
    <xf numFmtId="43" fontId="10" fillId="0" borderId="31" xfId="0" applyNumberFormat="1" applyFont="1" applyFill="1" applyBorder="1" applyAlignment="1">
      <alignment horizontal="center"/>
    </xf>
    <xf numFmtId="0" fontId="2" fillId="9" borderId="56" xfId="0" applyFont="1" applyFill="1" applyBorder="1" applyAlignment="1">
      <alignment horizontal="center"/>
    </xf>
    <xf numFmtId="0" fontId="2" fillId="9" borderId="44" xfId="0" applyFont="1" applyFill="1" applyBorder="1" applyAlignment="1">
      <alignment horizontal="right"/>
    </xf>
    <xf numFmtId="0" fontId="10" fillId="9" borderId="44" xfId="0" applyFont="1" applyFill="1" applyBorder="1" applyAlignment="1">
      <alignment horizontal="right"/>
    </xf>
    <xf numFmtId="0" fontId="2" fillId="9" borderId="44" xfId="0" applyFont="1" applyFill="1" applyBorder="1" applyAlignment="1">
      <alignment horizontal="left" shrinkToFit="1"/>
    </xf>
    <xf numFmtId="2" fontId="2" fillId="9" borderId="54" xfId="0" applyNumberFormat="1" applyFont="1" applyFill="1" applyBorder="1" applyAlignment="1">
      <alignment horizontal="left"/>
    </xf>
    <xf numFmtId="43" fontId="2" fillId="9" borderId="44" xfId="0" applyNumberFormat="1" applyFont="1" applyFill="1" applyBorder="1" applyAlignment="1">
      <alignment horizontal="right"/>
    </xf>
    <xf numFmtId="43" fontId="2" fillId="9" borderId="44" xfId="0" applyNumberFormat="1" applyFont="1" applyFill="1" applyBorder="1"/>
    <xf numFmtId="43" fontId="2" fillId="9" borderId="55" xfId="0" applyNumberFormat="1" applyFont="1" applyFill="1" applyBorder="1" applyAlignment="1">
      <alignment horizontal="center"/>
    </xf>
    <xf numFmtId="43" fontId="10" fillId="0" borderId="55" xfId="0" applyNumberFormat="1" applyFont="1" applyFill="1" applyBorder="1" applyAlignment="1">
      <alignment horizontal="center"/>
    </xf>
    <xf numFmtId="43" fontId="10" fillId="0" borderId="57" xfId="0" applyNumberFormat="1" applyFont="1" applyFill="1" applyBorder="1" applyAlignment="1">
      <alignment horizontal="center"/>
    </xf>
    <xf numFmtId="0" fontId="9" fillId="8" borderId="48" xfId="0" applyFont="1" applyFill="1" applyBorder="1" applyAlignment="1">
      <alignment horizontal="center" textRotation="90"/>
    </xf>
    <xf numFmtId="0" fontId="2" fillId="8" borderId="36" xfId="0" applyNumberFormat="1" applyFont="1" applyFill="1" applyBorder="1" applyAlignment="1">
      <alignment horizontal="left"/>
    </xf>
    <xf numFmtId="0" fontId="2" fillId="8" borderId="29" xfId="0" applyNumberFormat="1" applyFont="1" applyFill="1" applyBorder="1" applyAlignment="1">
      <alignment horizontal="right"/>
    </xf>
    <xf numFmtId="0" fontId="2" fillId="8" borderId="36" xfId="0" applyNumberFormat="1" applyFont="1" applyFill="1" applyBorder="1" applyAlignment="1">
      <alignment horizontal="right"/>
    </xf>
    <xf numFmtId="0" fontId="2" fillId="8" borderId="36" xfId="0" applyNumberFormat="1" applyFont="1" applyFill="1" applyBorder="1"/>
    <xf numFmtId="0" fontId="2" fillId="8" borderId="29" xfId="0" applyNumberFormat="1" applyFont="1" applyFill="1" applyBorder="1"/>
    <xf numFmtId="43" fontId="2" fillId="8" borderId="37" xfId="0" applyNumberFormat="1" applyFont="1" applyFill="1" applyBorder="1" applyAlignment="1">
      <alignment horizontal="center"/>
    </xf>
    <xf numFmtId="0" fontId="10" fillId="6" borderId="32" xfId="0" applyNumberFormat="1" applyFont="1" applyFill="1" applyBorder="1" applyAlignment="1">
      <alignment horizontal="left"/>
    </xf>
    <xf numFmtId="0" fontId="10" fillId="6" borderId="33" xfId="0" applyNumberFormat="1" applyFont="1" applyFill="1" applyBorder="1" applyAlignment="1">
      <alignment horizontal="right"/>
    </xf>
    <xf numFmtId="0" fontId="10" fillId="6" borderId="32" xfId="0" applyNumberFormat="1" applyFont="1" applyFill="1" applyBorder="1" applyAlignment="1">
      <alignment horizontal="right"/>
    </xf>
    <xf numFmtId="43" fontId="10" fillId="6" borderId="32" xfId="0" applyNumberFormat="1" applyFont="1" applyFill="1" applyBorder="1" applyAlignment="1">
      <alignment horizontal="right"/>
    </xf>
    <xf numFmtId="0" fontId="10" fillId="6" borderId="32" xfId="0" applyNumberFormat="1" applyFont="1" applyFill="1" applyBorder="1"/>
    <xf numFmtId="0" fontId="10" fillId="6" borderId="33" xfId="0" applyNumberFormat="1" applyFont="1" applyFill="1" applyBorder="1"/>
    <xf numFmtId="43" fontId="10" fillId="6" borderId="34" xfId="0" applyNumberFormat="1" applyFont="1" applyFill="1" applyBorder="1" applyAlignment="1">
      <alignment horizontal="center"/>
    </xf>
    <xf numFmtId="0" fontId="2" fillId="6" borderId="33" xfId="0" applyNumberFormat="1" applyFont="1" applyFill="1" applyBorder="1" applyAlignment="1">
      <alignment horizontal="right"/>
    </xf>
    <xf numFmtId="0" fontId="2" fillId="6" borderId="32" xfId="0" applyNumberFormat="1" applyFont="1" applyFill="1" applyBorder="1" applyAlignment="1">
      <alignment horizontal="right"/>
    </xf>
    <xf numFmtId="43" fontId="2" fillId="6" borderId="32" xfId="0" applyNumberFormat="1" applyFont="1" applyFill="1" applyBorder="1" applyAlignment="1">
      <alignment horizontal="right"/>
    </xf>
    <xf numFmtId="0" fontId="2" fillId="6" borderId="32" xfId="0" applyNumberFormat="1" applyFont="1" applyFill="1" applyBorder="1"/>
    <xf numFmtId="0" fontId="2" fillId="6" borderId="33" xfId="0" applyNumberFormat="1" applyFont="1" applyFill="1" applyBorder="1"/>
    <xf numFmtId="0" fontId="10" fillId="0" borderId="0" xfId="0" applyNumberFormat="1" applyFont="1"/>
    <xf numFmtId="0" fontId="2" fillId="8" borderId="49" xfId="0" applyFont="1" applyFill="1" applyBorder="1" applyAlignment="1">
      <alignment horizontal="center"/>
    </xf>
    <xf numFmtId="0" fontId="2" fillId="8" borderId="50" xfId="0" applyNumberFormat="1" applyFont="1" applyFill="1" applyBorder="1" applyAlignment="1">
      <alignment horizontal="left"/>
    </xf>
    <xf numFmtId="0" fontId="2" fillId="8" borderId="51" xfId="0" applyNumberFormat="1" applyFont="1" applyFill="1" applyBorder="1" applyAlignment="1">
      <alignment horizontal="right"/>
    </xf>
    <xf numFmtId="0" fontId="2" fillId="8" borderId="50" xfId="0" applyNumberFormat="1" applyFont="1" applyFill="1" applyBorder="1" applyAlignment="1">
      <alignment horizontal="right"/>
    </xf>
    <xf numFmtId="0" fontId="2" fillId="8" borderId="50" xfId="0" applyNumberFormat="1" applyFont="1" applyFill="1" applyBorder="1"/>
    <xf numFmtId="0" fontId="2" fillId="8" borderId="51" xfId="0" applyNumberFormat="1" applyFont="1" applyFill="1" applyBorder="1"/>
    <xf numFmtId="43" fontId="2" fillId="8" borderId="52" xfId="0" applyNumberFormat="1" applyFont="1" applyFill="1" applyBorder="1" applyAlignment="1">
      <alignment horizontal="center"/>
    </xf>
    <xf numFmtId="0" fontId="10" fillId="7" borderId="62" xfId="0" applyNumberFormat="1" applyFont="1" applyFill="1" applyBorder="1"/>
    <xf numFmtId="43" fontId="13" fillId="7" borderId="7" xfId="0" applyNumberFormat="1" applyFont="1" applyFill="1" applyBorder="1" applyAlignment="1">
      <alignment horizontal="right"/>
    </xf>
    <xf numFmtId="43" fontId="13" fillId="7" borderId="8" xfId="0" applyNumberFormat="1" applyFont="1" applyFill="1" applyBorder="1" applyAlignment="1">
      <alignment horizontal="right"/>
    </xf>
    <xf numFmtId="43" fontId="21" fillId="7" borderId="9" xfId="0" applyNumberFormat="1" applyFont="1" applyFill="1" applyBorder="1" applyAlignment="1">
      <alignment horizontal="right"/>
    </xf>
    <xf numFmtId="0" fontId="10" fillId="5" borderId="63" xfId="0" applyNumberFormat="1" applyFont="1" applyFill="1" applyBorder="1"/>
    <xf numFmtId="2" fontId="10" fillId="0" borderId="0" xfId="0" applyNumberFormat="1" applyFont="1" applyBorder="1" applyAlignment="1">
      <alignment horizontal="left"/>
    </xf>
    <xf numFmtId="0" fontId="10" fillId="0" borderId="0" xfId="0" applyFont="1" applyFill="1"/>
    <xf numFmtId="43" fontId="10" fillId="0" borderId="0" xfId="0" applyNumberFormat="1" applyFont="1" applyFill="1"/>
    <xf numFmtId="2" fontId="10" fillId="0" borderId="0" xfId="0" applyNumberFormat="1" applyFont="1" applyFill="1" applyAlignment="1">
      <alignment horizontal="left"/>
    </xf>
    <xf numFmtId="2" fontId="10" fillId="0" borderId="0" xfId="0" applyNumberFormat="1" applyFont="1" applyAlignment="1">
      <alignment horizontal="left" shrinkToFit="1"/>
    </xf>
    <xf numFmtId="0" fontId="1" fillId="0" borderId="0" xfId="0" applyFont="1"/>
    <xf numFmtId="2" fontId="0" fillId="0" borderId="0" xfId="0" applyNumberFormat="1" applyAlignment="1">
      <alignment horizontal="center"/>
    </xf>
    <xf numFmtId="0" fontId="0" fillId="0" borderId="41" xfId="0" applyBorder="1" applyAlignment="1">
      <alignment horizontal="center"/>
    </xf>
    <xf numFmtId="0" fontId="11" fillId="0" borderId="32" xfId="0" applyFont="1" applyBorder="1"/>
    <xf numFmtId="2" fontId="0" fillId="0" borderId="32" xfId="0" applyNumberFormat="1" applyBorder="1" applyAlignment="1">
      <alignment horizontal="center"/>
    </xf>
    <xf numFmtId="0" fontId="0" fillId="0" borderId="45" xfId="0" applyBorder="1" applyAlignment="1">
      <alignment horizontal="center"/>
    </xf>
    <xf numFmtId="0" fontId="11" fillId="0" borderId="36" xfId="0" applyFont="1" applyBorder="1"/>
    <xf numFmtId="2" fontId="0" fillId="0" borderId="36" xfId="0" applyNumberFormat="1" applyBorder="1" applyAlignment="1">
      <alignment horizontal="center"/>
    </xf>
    <xf numFmtId="2" fontId="2" fillId="5" borderId="8" xfId="0" applyNumberFormat="1" applyFont="1" applyFill="1" applyBorder="1" applyAlignment="1">
      <alignment horizontal="center"/>
    </xf>
    <xf numFmtId="2" fontId="2" fillId="5" borderId="12" xfId="0" applyNumberFormat="1" applyFont="1" applyFill="1" applyBorder="1" applyAlignment="1">
      <alignment horizontal="center"/>
    </xf>
    <xf numFmtId="0" fontId="2" fillId="0" borderId="0" xfId="0" applyFont="1" applyAlignment="1">
      <alignment horizontal="right"/>
    </xf>
    <xf numFmtId="0" fontId="10" fillId="3" borderId="65" xfId="0" applyFont="1" applyFill="1" applyBorder="1" applyAlignment="1">
      <alignment horizontal="center"/>
    </xf>
    <xf numFmtId="0" fontId="10" fillId="3" borderId="13" xfId="0" applyFont="1" applyFill="1" applyBorder="1" applyAlignment="1">
      <alignment horizontal="center"/>
    </xf>
    <xf numFmtId="0" fontId="2" fillId="4" borderId="66" xfId="0" applyFont="1" applyFill="1" applyBorder="1" applyAlignment="1">
      <alignment horizontal="center"/>
    </xf>
    <xf numFmtId="0" fontId="15" fillId="0" borderId="30" xfId="0" applyFont="1" applyBorder="1" applyAlignment="1">
      <alignment horizontal="center"/>
    </xf>
    <xf numFmtId="0" fontId="11" fillId="0" borderId="18" xfId="0" applyFont="1" applyBorder="1"/>
    <xf numFmtId="4" fontId="15" fillId="0" borderId="31" xfId="0" applyNumberFormat="1" applyFont="1" applyBorder="1" applyAlignment="1">
      <alignment horizontal="center"/>
    </xf>
    <xf numFmtId="4" fontId="2" fillId="5" borderId="67" xfId="0" applyNumberFormat="1" applyFont="1" applyFill="1" applyBorder="1" applyAlignment="1">
      <alignment horizontal="center"/>
    </xf>
    <xf numFmtId="0" fontId="15" fillId="0" borderId="5" xfId="0" applyFont="1" applyBorder="1" applyAlignment="1">
      <alignment horizontal="center"/>
    </xf>
    <xf numFmtId="0" fontId="11" fillId="0" borderId="8" xfId="0" applyFont="1" applyBorder="1"/>
    <xf numFmtId="4" fontId="10" fillId="0" borderId="68" xfId="0" applyNumberFormat="1" applyFont="1" applyBorder="1" applyAlignment="1">
      <alignment horizontal="center"/>
    </xf>
    <xf numFmtId="4" fontId="2" fillId="5" borderId="68" xfId="0" applyNumberFormat="1" applyFont="1" applyFill="1" applyBorder="1" applyAlignment="1">
      <alignment horizontal="center"/>
    </xf>
    <xf numFmtId="0" fontId="0" fillId="0" borderId="0" xfId="0" applyBorder="1"/>
    <xf numFmtId="2" fontId="0" fillId="0" borderId="31" xfId="0" applyNumberFormat="1" applyBorder="1" applyAlignment="1">
      <alignment horizontal="center"/>
    </xf>
    <xf numFmtId="0" fontId="15" fillId="0" borderId="35" xfId="0" applyFont="1" applyBorder="1" applyAlignment="1">
      <alignment horizontal="center"/>
    </xf>
    <xf numFmtId="4" fontId="15" fillId="0" borderId="57" xfId="0" applyNumberFormat="1" applyFont="1" applyBorder="1" applyAlignment="1">
      <alignment horizontal="center"/>
    </xf>
    <xf numFmtId="4" fontId="2" fillId="5" borderId="14" xfId="0" applyNumberFormat="1" applyFont="1" applyFill="1" applyBorder="1" applyAlignment="1">
      <alignment horizontal="center"/>
    </xf>
    <xf numFmtId="4" fontId="2" fillId="5" borderId="70" xfId="0" applyNumberFormat="1" applyFont="1" applyFill="1" applyBorder="1" applyAlignment="1">
      <alignment horizontal="center"/>
    </xf>
    <xf numFmtId="0" fontId="9" fillId="5" borderId="26" xfId="0" applyFont="1" applyFill="1" applyBorder="1" applyAlignment="1">
      <alignment horizontal="center"/>
    </xf>
    <xf numFmtId="0" fontId="9" fillId="5" borderId="27" xfId="0" applyFont="1" applyFill="1" applyBorder="1" applyAlignment="1">
      <alignment horizontal="center"/>
    </xf>
    <xf numFmtId="0" fontId="9" fillId="5" borderId="28" xfId="0" applyFont="1" applyFill="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4" fillId="2" borderId="2" xfId="0" applyFont="1" applyFill="1" applyBorder="1" applyAlignment="1">
      <alignment horizontal="left" shrinkToFit="1"/>
    </xf>
    <xf numFmtId="0" fontId="4" fillId="2" borderId="3" xfId="0" applyFont="1" applyFill="1" applyBorder="1" applyAlignment="1">
      <alignment horizontal="left" shrinkToFit="1"/>
    </xf>
    <xf numFmtId="0" fontId="4" fillId="2" borderId="4" xfId="0" applyFont="1" applyFill="1" applyBorder="1" applyAlignment="1">
      <alignment horizontal="left" shrinkToFit="1"/>
    </xf>
    <xf numFmtId="0" fontId="6" fillId="0" borderId="10" xfId="0" applyFont="1" applyBorder="1" applyAlignment="1">
      <alignment horizontal="center" shrinkToFit="1"/>
    </xf>
    <xf numFmtId="0" fontId="6" fillId="0" borderId="11" xfId="0" applyFont="1" applyBorder="1" applyAlignment="1">
      <alignment horizontal="center" shrinkToFit="1"/>
    </xf>
    <xf numFmtId="0" fontId="6" fillId="0" borderId="12" xfId="0" applyFont="1" applyBorder="1" applyAlignment="1">
      <alignment horizontal="center" shrinkToFit="1"/>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3" fillId="2" borderId="2" xfId="0" applyFont="1" applyFill="1" applyBorder="1" applyAlignment="1">
      <alignment horizontal="left" shrinkToFit="1"/>
    </xf>
    <xf numFmtId="0" fontId="3" fillId="2" borderId="3" xfId="0" applyFont="1" applyFill="1" applyBorder="1" applyAlignment="1">
      <alignment horizontal="left" shrinkToFit="1"/>
    </xf>
    <xf numFmtId="0" fontId="3" fillId="2" borderId="4" xfId="0" applyFont="1" applyFill="1" applyBorder="1" applyAlignment="1">
      <alignment horizontal="left" shrinkToFit="1"/>
    </xf>
    <xf numFmtId="0" fontId="2" fillId="7" borderId="5" xfId="0" applyFont="1" applyFill="1" applyBorder="1" applyAlignment="1">
      <alignment horizontal="center" shrinkToFit="1"/>
    </xf>
    <xf numFmtId="0" fontId="2" fillId="7" borderId="38" xfId="0" applyFont="1" applyFill="1" applyBorder="1" applyAlignment="1">
      <alignment horizontal="center" shrinkToFit="1"/>
    </xf>
    <xf numFmtId="0" fontId="2" fillId="7" borderId="8" xfId="0" applyFont="1" applyFill="1" applyBorder="1" applyAlignment="1">
      <alignment horizontal="center" shrinkToFit="1"/>
    </xf>
    <xf numFmtId="0" fontId="2" fillId="7" borderId="10" xfId="0" applyFont="1" applyFill="1" applyBorder="1" applyAlignment="1">
      <alignment horizontal="center" shrinkToFit="1"/>
    </xf>
    <xf numFmtId="0" fontId="2" fillId="7" borderId="11" xfId="0" applyFont="1" applyFill="1" applyBorder="1" applyAlignment="1">
      <alignment horizontal="center" shrinkToFit="1"/>
    </xf>
    <xf numFmtId="0" fontId="2" fillId="7" borderId="12" xfId="0" applyFont="1" applyFill="1" applyBorder="1" applyAlignment="1">
      <alignment horizontal="center" shrinkToFit="1"/>
    </xf>
    <xf numFmtId="0" fontId="9" fillId="5" borderId="26" xfId="0" applyFont="1" applyFill="1" applyBorder="1" applyAlignment="1">
      <alignment horizontal="center" shrinkToFit="1"/>
    </xf>
    <xf numFmtId="0" fontId="9" fillId="5" borderId="27" xfId="0" applyFont="1" applyFill="1" applyBorder="1" applyAlignment="1">
      <alignment horizontal="center" shrinkToFit="1"/>
    </xf>
    <xf numFmtId="0" fontId="9" fillId="5" borderId="28" xfId="0" applyFont="1" applyFill="1" applyBorder="1" applyAlignment="1">
      <alignment horizontal="center" shrinkToFit="1"/>
    </xf>
    <xf numFmtId="164" fontId="2" fillId="0" borderId="0" xfId="0" applyNumberFormat="1" applyFont="1" applyFill="1" applyBorder="1" applyAlignment="1">
      <alignment horizontal="justify" vertical="justify" wrapText="1" shrinkToFit="1"/>
    </xf>
    <xf numFmtId="164" fontId="2" fillId="0" borderId="0" xfId="0" applyNumberFormat="1" applyFont="1" applyFill="1" applyBorder="1" applyAlignment="1">
      <alignment horizontal="justify" vertical="justify" shrinkToFit="1"/>
    </xf>
    <xf numFmtId="0" fontId="9" fillId="5" borderId="35" xfId="0" applyFont="1" applyFill="1" applyBorder="1" applyAlignment="1">
      <alignment horizontal="center"/>
    </xf>
    <xf numFmtId="0" fontId="9" fillId="5" borderId="1" xfId="0" applyFont="1" applyFill="1" applyBorder="1" applyAlignment="1">
      <alignment horizontal="center"/>
    </xf>
    <xf numFmtId="0" fontId="9" fillId="5" borderId="36" xfId="0" applyFont="1" applyFill="1" applyBorder="1" applyAlignment="1">
      <alignment horizontal="center"/>
    </xf>
    <xf numFmtId="0" fontId="6" fillId="8" borderId="10" xfId="0" applyFont="1" applyFill="1" applyBorder="1" applyAlignment="1">
      <alignment horizontal="center" shrinkToFit="1"/>
    </xf>
    <xf numFmtId="0" fontId="6" fillId="8" borderId="11" xfId="0" applyFont="1" applyFill="1" applyBorder="1" applyAlignment="1">
      <alignment horizontal="center" shrinkToFit="1"/>
    </xf>
    <xf numFmtId="0" fontId="6" fillId="8" borderId="12" xfId="0" applyFont="1" applyFill="1" applyBorder="1" applyAlignment="1">
      <alignment horizontal="center" shrinkToFit="1"/>
    </xf>
    <xf numFmtId="0" fontId="2" fillId="3" borderId="56" xfId="0" applyFont="1" applyFill="1" applyBorder="1" applyAlignment="1">
      <alignment horizontal="center" vertical="center" textRotation="90"/>
    </xf>
    <xf numFmtId="0" fontId="2" fillId="3" borderId="47" xfId="0" applyFont="1" applyFill="1" applyBorder="1" applyAlignment="1">
      <alignment horizontal="center" vertical="center" textRotation="90"/>
    </xf>
    <xf numFmtId="0" fontId="12" fillId="3" borderId="21" xfId="0" applyFont="1" applyFill="1" applyBorder="1" applyAlignment="1">
      <alignment horizontal="center" shrinkToFit="1"/>
    </xf>
    <xf numFmtId="0" fontId="12" fillId="3" borderId="24" xfId="0" applyFont="1" applyFill="1" applyBorder="1" applyAlignment="1">
      <alignment horizontal="center" shrinkToFit="1"/>
    </xf>
    <xf numFmtId="0" fontId="2" fillId="3" borderId="46" xfId="0" applyFont="1" applyFill="1" applyBorder="1" applyAlignment="1">
      <alignment horizontal="center" vertical="center" textRotation="90"/>
    </xf>
    <xf numFmtId="0" fontId="25" fillId="0" borderId="47" xfId="0" applyFont="1" applyBorder="1"/>
    <xf numFmtId="0" fontId="25" fillId="0" borderId="48" xfId="0" applyFont="1" applyBorder="1"/>
    <xf numFmtId="0" fontId="2" fillId="3" borderId="5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8" xfId="0" applyFont="1" applyFill="1" applyBorder="1" applyAlignment="1">
      <alignment horizontal="center" vertical="center" textRotation="90"/>
    </xf>
    <xf numFmtId="0" fontId="2" fillId="3" borderId="5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7" xfId="0" applyFont="1" applyFill="1" applyBorder="1" applyAlignment="1">
      <alignment horizontal="center" vertical="center" textRotation="90" shrinkToFit="1"/>
    </xf>
    <xf numFmtId="0" fontId="2" fillId="3" borderId="56" xfId="0" applyFont="1" applyFill="1" applyBorder="1" applyAlignment="1">
      <alignment horizontal="center" vertical="center" textRotation="90" shrinkToFit="1"/>
    </xf>
    <xf numFmtId="0" fontId="0" fillId="0" borderId="47" xfId="0" applyBorder="1" applyAlignment="1">
      <alignment vertical="center"/>
    </xf>
    <xf numFmtId="0" fontId="0" fillId="0" borderId="48" xfId="0" applyBorder="1" applyAlignment="1">
      <alignment vertical="center"/>
    </xf>
    <xf numFmtId="0" fontId="21" fillId="7" borderId="6" xfId="0" applyFont="1" applyFill="1" applyBorder="1" applyAlignment="1">
      <alignment horizontal="center" shrinkToFit="1"/>
    </xf>
    <xf numFmtId="0" fontId="21" fillId="7" borderId="38" xfId="0" applyFont="1" applyFill="1" applyBorder="1" applyAlignment="1">
      <alignment horizontal="center" shrinkToFit="1"/>
    </xf>
    <xf numFmtId="0" fontId="21" fillId="7" borderId="8" xfId="0" applyFont="1" applyFill="1" applyBorder="1" applyAlignment="1">
      <alignment horizontal="center" shrinkToFit="1"/>
    </xf>
    <xf numFmtId="0" fontId="9" fillId="5" borderId="43" xfId="0" applyFont="1" applyFill="1" applyBorder="1" applyAlignment="1">
      <alignment horizontal="center" shrinkToFit="1"/>
    </xf>
    <xf numFmtId="0" fontId="2" fillId="0" borderId="0" xfId="0" applyFont="1" applyFill="1" applyBorder="1" applyAlignment="1">
      <alignment horizontal="center" shrinkToFit="1"/>
    </xf>
    <xf numFmtId="0" fontId="10" fillId="0" borderId="0" xfId="0" applyFont="1" applyFill="1" applyBorder="1" applyAlignment="1">
      <alignment horizontal="center" shrinkToFit="1"/>
    </xf>
    <xf numFmtId="0" fontId="21" fillId="7" borderId="61" xfId="0" applyFont="1" applyFill="1" applyBorder="1" applyAlignment="1">
      <alignment horizontal="center" shrinkToFit="1"/>
    </xf>
    <xf numFmtId="0" fontId="21" fillId="7" borderId="3" xfId="0" applyFont="1" applyFill="1" applyBorder="1" applyAlignment="1">
      <alignment horizontal="center" shrinkToFit="1"/>
    </xf>
    <xf numFmtId="0" fontId="21" fillId="7" borderId="50" xfId="0" applyFont="1" applyFill="1" applyBorder="1" applyAlignment="1">
      <alignment horizontal="center" shrinkToFit="1"/>
    </xf>
    <xf numFmtId="0" fontId="2" fillId="9" borderId="56" xfId="0" applyFont="1" applyFill="1" applyBorder="1" applyAlignment="1">
      <alignment horizontal="center" vertical="center"/>
    </xf>
    <xf numFmtId="0" fontId="2" fillId="9" borderId="48" xfId="0" applyFont="1" applyFill="1" applyBorder="1" applyAlignment="1">
      <alignment horizontal="center" vertical="center"/>
    </xf>
    <xf numFmtId="0" fontId="2" fillId="5" borderId="15" xfId="0" applyFont="1" applyFill="1" applyBorder="1" applyAlignment="1">
      <alignment horizontal="center"/>
    </xf>
    <xf numFmtId="0" fontId="2" fillId="5" borderId="11" xfId="0" applyFont="1" applyFill="1" applyBorder="1" applyAlignment="1">
      <alignment horizontal="center"/>
    </xf>
    <xf numFmtId="0" fontId="3" fillId="0" borderId="0" xfId="0" applyFont="1" applyFill="1" applyAlignment="1">
      <alignment horizontal="center"/>
    </xf>
    <xf numFmtId="0" fontId="9" fillId="2" borderId="15" xfId="0" applyFont="1" applyFill="1" applyBorder="1"/>
    <xf numFmtId="0" fontId="9" fillId="2" borderId="11" xfId="0" applyFont="1" applyFill="1" applyBorder="1"/>
    <xf numFmtId="0" fontId="9" fillId="2" borderId="12" xfId="0" applyFont="1" applyFill="1" applyBorder="1"/>
    <xf numFmtId="0" fontId="0" fillId="0" borderId="64" xfId="0" applyBorder="1" applyAlignment="1">
      <alignment horizontal="left" vertical="justify"/>
    </xf>
    <xf numFmtId="0" fontId="0" fillId="0" borderId="18" xfId="0" applyBorder="1" applyAlignment="1">
      <alignment horizontal="left" vertical="justify"/>
    </xf>
    <xf numFmtId="0" fontId="0" fillId="0" borderId="6" xfId="0" applyBorder="1" applyAlignment="1">
      <alignment horizontal="left" vertical="justify"/>
    </xf>
    <xf numFmtId="0" fontId="0" fillId="0" borderId="8" xfId="0" applyBorder="1" applyAlignment="1">
      <alignment horizontal="left" vertical="justify"/>
    </xf>
    <xf numFmtId="2" fontId="2" fillId="0" borderId="19" xfId="0" applyNumberFormat="1" applyFont="1" applyBorder="1" applyAlignment="1">
      <alignment horizontal="center" vertical="center"/>
    </xf>
    <xf numFmtId="2" fontId="2" fillId="0" borderId="7" xfId="0" applyNumberFormat="1" applyFont="1" applyBorder="1" applyAlignment="1">
      <alignment horizontal="center" vertical="center"/>
    </xf>
    <xf numFmtId="0" fontId="2" fillId="5" borderId="6" xfId="0" applyFont="1" applyFill="1" applyBorder="1" applyAlignment="1">
      <alignment horizontal="center"/>
    </xf>
    <xf numFmtId="0" fontId="2" fillId="5" borderId="8" xfId="0" applyFont="1" applyFill="1" applyBorder="1" applyAlignment="1">
      <alignment horizontal="center"/>
    </xf>
    <xf numFmtId="0" fontId="3" fillId="2" borderId="16" xfId="0" applyFont="1" applyFill="1" applyBorder="1"/>
    <xf numFmtId="0" fontId="3" fillId="2" borderId="17" xfId="0" applyFont="1" applyFill="1" applyBorder="1"/>
    <xf numFmtId="0" fontId="3" fillId="2" borderId="69" xfId="0" applyFont="1" applyFill="1" applyBorder="1"/>
    <xf numFmtId="0" fontId="3" fillId="2" borderId="53" xfId="0" applyFont="1" applyFill="1" applyBorder="1"/>
    <xf numFmtId="0" fontId="3" fillId="2" borderId="44" xfId="0" applyFont="1" applyFill="1" applyBorder="1"/>
    <xf numFmtId="0" fontId="3" fillId="2" borderId="55" xfId="0" applyFont="1" applyFill="1" applyBorder="1"/>
    <xf numFmtId="0" fontId="2" fillId="5" borderId="21" xfId="0" applyFont="1" applyFill="1" applyBorder="1" applyAlignment="1">
      <alignment horizontal="center"/>
    </xf>
    <xf numFmtId="0" fontId="2" fillId="5" borderId="24" xfId="0" applyFont="1" applyFill="1" applyBorder="1" applyAlignment="1">
      <alignment horizontal="center"/>
    </xf>
    <xf numFmtId="0" fontId="2" fillId="5" borderId="5" xfId="0" applyFont="1" applyFill="1" applyBorder="1" applyAlignment="1">
      <alignment horizontal="center"/>
    </xf>
    <xf numFmtId="0" fontId="2" fillId="5" borderId="65" xfId="0" applyFont="1" applyFill="1" applyBorder="1" applyAlignment="1">
      <alignment horizontal="center"/>
    </xf>
    <xf numFmtId="0" fontId="2" fillId="5" borderId="13" xfId="0" applyFont="1" applyFill="1" applyBorder="1" applyAlignment="1">
      <alignment horizontal="center"/>
    </xf>
    <xf numFmtId="0" fontId="2" fillId="5" borderId="26" xfId="0" applyFont="1" applyFill="1" applyBorder="1" applyAlignment="1">
      <alignment horizontal="center"/>
    </xf>
    <xf numFmtId="0" fontId="2" fillId="5" borderId="28" xfId="0" applyFont="1" applyFill="1" applyBorder="1" applyAlignment="1">
      <alignment horizont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ulz\AppData\Local\Microsoft\Windows\Temporary%20Internet%20Files\Content.Outlook\D5013QV2\N&#225;vrh%20rozpo&#269;tu%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obni\Ucetni\Rozpo&#269;et\Rozpo&#269;t.v&#253;hled%202008-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hrn"/>
      <sheetName val="Příjmy"/>
      <sheetName val="Výdaje"/>
      <sheetName val="SF"/>
      <sheetName val="VHČ"/>
    </sheetNames>
    <sheetDataSet>
      <sheetData sheetId="0"/>
      <sheetData sheetId="1">
        <row r="9">
          <cell r="J9">
            <v>3055</v>
          </cell>
        </row>
        <row r="15">
          <cell r="J15">
            <v>225</v>
          </cell>
        </row>
        <row r="16">
          <cell r="J16">
            <v>0</v>
          </cell>
        </row>
        <row r="19">
          <cell r="J19">
            <v>14852</v>
          </cell>
        </row>
        <row r="20">
          <cell r="J20">
            <v>18132</v>
          </cell>
        </row>
        <row r="43">
          <cell r="J43">
            <v>14527.8</v>
          </cell>
        </row>
      </sheetData>
      <sheetData sheetId="2">
        <row r="20">
          <cell r="L20">
            <v>2670</v>
          </cell>
        </row>
        <row r="22">
          <cell r="L22">
            <v>30</v>
          </cell>
        </row>
        <row r="28">
          <cell r="L28">
            <v>1267</v>
          </cell>
        </row>
        <row r="38">
          <cell r="L38">
            <v>4001</v>
          </cell>
        </row>
        <row r="48">
          <cell r="L48">
            <v>221.5</v>
          </cell>
        </row>
        <row r="53">
          <cell r="L53">
            <v>338</v>
          </cell>
        </row>
        <row r="55">
          <cell r="L55">
            <v>46.8</v>
          </cell>
        </row>
        <row r="58">
          <cell r="L58">
            <v>49</v>
          </cell>
        </row>
        <row r="61">
          <cell r="L61">
            <v>50</v>
          </cell>
        </row>
        <row r="63">
          <cell r="L63">
            <v>20</v>
          </cell>
        </row>
        <row r="65">
          <cell r="L65">
            <v>100</v>
          </cell>
        </row>
        <row r="73">
          <cell r="L73">
            <v>875</v>
          </cell>
        </row>
        <row r="85">
          <cell r="L85">
            <v>239</v>
          </cell>
        </row>
        <row r="96">
          <cell r="L96">
            <v>213.5</v>
          </cell>
        </row>
        <row r="106">
          <cell r="L106">
            <v>2340</v>
          </cell>
        </row>
        <row r="139">
          <cell r="L139">
            <v>12932</v>
          </cell>
        </row>
        <row r="141">
          <cell r="L141">
            <v>17</v>
          </cell>
        </row>
        <row r="144">
          <cell r="L144">
            <v>0</v>
          </cell>
        </row>
        <row r="146">
          <cell r="L146">
            <v>0</v>
          </cell>
        </row>
        <row r="149">
          <cell r="L149">
            <v>200</v>
          </cell>
        </row>
        <row r="151">
          <cell r="L151">
            <v>0</v>
          </cell>
        </row>
        <row r="155">
          <cell r="L155">
            <v>7000</v>
          </cell>
        </row>
        <row r="158">
          <cell r="L158">
            <v>50</v>
          </cell>
        </row>
        <row r="160">
          <cell r="L160">
            <v>32659.8</v>
          </cell>
        </row>
      </sheetData>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ýhled"/>
      <sheetName val="Příjmy"/>
      <sheetName val="Výdaje"/>
      <sheetName val="SF"/>
      <sheetName val="VHČ"/>
    </sheetNames>
    <sheetDataSet>
      <sheetData sheetId="0" refreshError="1"/>
      <sheetData sheetId="1" refreshError="1">
        <row r="24">
          <cell r="I24">
            <v>36865</v>
          </cell>
        </row>
      </sheetData>
      <sheetData sheetId="2" refreshError="1">
        <row r="82">
          <cell r="K82">
            <v>39740</v>
          </cell>
        </row>
      </sheetData>
      <sheetData sheetId="3" refreshError="1"/>
      <sheetData sheetId="4"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471"/>
  <sheetViews>
    <sheetView workbookViewId="0">
      <selection activeCell="L14" sqref="L14"/>
    </sheetView>
  </sheetViews>
  <sheetFormatPr defaultRowHeight="15"/>
  <cols>
    <col min="1" max="1" width="9.42578125" customWidth="1"/>
    <col min="2" max="2" width="7.7109375" customWidth="1"/>
    <col min="3" max="3" width="30.7109375" customWidth="1"/>
    <col min="4" max="4" width="10" customWidth="1"/>
    <col min="5" max="5" width="16.7109375" hidden="1" customWidth="1"/>
    <col min="6" max="7" width="14.42578125" hidden="1" customWidth="1"/>
    <col min="8" max="8" width="16.85546875" hidden="1" customWidth="1"/>
    <col min="9" max="9" width="15.28515625" hidden="1" customWidth="1"/>
    <col min="10" max="10" width="17.28515625" customWidth="1"/>
    <col min="11" max="11" width="14.28515625" customWidth="1"/>
    <col min="257" max="257" width="9.42578125" customWidth="1"/>
    <col min="258" max="258" width="7.7109375" customWidth="1"/>
    <col min="259" max="259" width="30.7109375" customWidth="1"/>
    <col min="260" max="260" width="10" customWidth="1"/>
    <col min="261" max="265" width="0" hidden="1" customWidth="1"/>
    <col min="266" max="266" width="17.28515625" customWidth="1"/>
    <col min="267" max="267" width="14.28515625" customWidth="1"/>
    <col min="513" max="513" width="9.42578125" customWidth="1"/>
    <col min="514" max="514" width="7.7109375" customWidth="1"/>
    <col min="515" max="515" width="30.7109375" customWidth="1"/>
    <col min="516" max="516" width="10" customWidth="1"/>
    <col min="517" max="521" width="0" hidden="1" customWidth="1"/>
    <col min="522" max="522" width="17.28515625" customWidth="1"/>
    <col min="523" max="523" width="14.28515625" customWidth="1"/>
    <col min="769" max="769" width="9.42578125" customWidth="1"/>
    <col min="770" max="770" width="7.7109375" customWidth="1"/>
    <col min="771" max="771" width="30.7109375" customWidth="1"/>
    <col min="772" max="772" width="10" customWidth="1"/>
    <col min="773" max="777" width="0" hidden="1" customWidth="1"/>
    <col min="778" max="778" width="17.28515625" customWidth="1"/>
    <col min="779" max="779" width="14.28515625" customWidth="1"/>
    <col min="1025" max="1025" width="9.42578125" customWidth="1"/>
    <col min="1026" max="1026" width="7.7109375" customWidth="1"/>
    <col min="1027" max="1027" width="30.7109375" customWidth="1"/>
    <col min="1028" max="1028" width="10" customWidth="1"/>
    <col min="1029" max="1033" width="0" hidden="1" customWidth="1"/>
    <col min="1034" max="1034" width="17.28515625" customWidth="1"/>
    <col min="1035" max="1035" width="14.28515625" customWidth="1"/>
    <col min="1281" max="1281" width="9.42578125" customWidth="1"/>
    <col min="1282" max="1282" width="7.7109375" customWidth="1"/>
    <col min="1283" max="1283" width="30.7109375" customWidth="1"/>
    <col min="1284" max="1284" width="10" customWidth="1"/>
    <col min="1285" max="1289" width="0" hidden="1" customWidth="1"/>
    <col min="1290" max="1290" width="17.28515625" customWidth="1"/>
    <col min="1291" max="1291" width="14.28515625" customWidth="1"/>
    <col min="1537" max="1537" width="9.42578125" customWidth="1"/>
    <col min="1538" max="1538" width="7.7109375" customWidth="1"/>
    <col min="1539" max="1539" width="30.7109375" customWidth="1"/>
    <col min="1540" max="1540" width="10" customWidth="1"/>
    <col min="1541" max="1545" width="0" hidden="1" customWidth="1"/>
    <col min="1546" max="1546" width="17.28515625" customWidth="1"/>
    <col min="1547" max="1547" width="14.28515625" customWidth="1"/>
    <col min="1793" max="1793" width="9.42578125" customWidth="1"/>
    <col min="1794" max="1794" width="7.7109375" customWidth="1"/>
    <col min="1795" max="1795" width="30.7109375" customWidth="1"/>
    <col min="1796" max="1796" width="10" customWidth="1"/>
    <col min="1797" max="1801" width="0" hidden="1" customWidth="1"/>
    <col min="1802" max="1802" width="17.28515625" customWidth="1"/>
    <col min="1803" max="1803" width="14.28515625" customWidth="1"/>
    <col min="2049" max="2049" width="9.42578125" customWidth="1"/>
    <col min="2050" max="2050" width="7.7109375" customWidth="1"/>
    <col min="2051" max="2051" width="30.7109375" customWidth="1"/>
    <col min="2052" max="2052" width="10" customWidth="1"/>
    <col min="2053" max="2057" width="0" hidden="1" customWidth="1"/>
    <col min="2058" max="2058" width="17.28515625" customWidth="1"/>
    <col min="2059" max="2059" width="14.28515625" customWidth="1"/>
    <col min="2305" max="2305" width="9.42578125" customWidth="1"/>
    <col min="2306" max="2306" width="7.7109375" customWidth="1"/>
    <col min="2307" max="2307" width="30.7109375" customWidth="1"/>
    <col min="2308" max="2308" width="10" customWidth="1"/>
    <col min="2309" max="2313" width="0" hidden="1" customWidth="1"/>
    <col min="2314" max="2314" width="17.28515625" customWidth="1"/>
    <col min="2315" max="2315" width="14.28515625" customWidth="1"/>
    <col min="2561" max="2561" width="9.42578125" customWidth="1"/>
    <col min="2562" max="2562" width="7.7109375" customWidth="1"/>
    <col min="2563" max="2563" width="30.7109375" customWidth="1"/>
    <col min="2564" max="2564" width="10" customWidth="1"/>
    <col min="2565" max="2569" width="0" hidden="1" customWidth="1"/>
    <col min="2570" max="2570" width="17.28515625" customWidth="1"/>
    <col min="2571" max="2571" width="14.28515625" customWidth="1"/>
    <col min="2817" max="2817" width="9.42578125" customWidth="1"/>
    <col min="2818" max="2818" width="7.7109375" customWidth="1"/>
    <col min="2819" max="2819" width="30.7109375" customWidth="1"/>
    <col min="2820" max="2820" width="10" customWidth="1"/>
    <col min="2821" max="2825" width="0" hidden="1" customWidth="1"/>
    <col min="2826" max="2826" width="17.28515625" customWidth="1"/>
    <col min="2827" max="2827" width="14.28515625" customWidth="1"/>
    <col min="3073" max="3073" width="9.42578125" customWidth="1"/>
    <col min="3074" max="3074" width="7.7109375" customWidth="1"/>
    <col min="3075" max="3075" width="30.7109375" customWidth="1"/>
    <col min="3076" max="3076" width="10" customWidth="1"/>
    <col min="3077" max="3081" width="0" hidden="1" customWidth="1"/>
    <col min="3082" max="3082" width="17.28515625" customWidth="1"/>
    <col min="3083" max="3083" width="14.28515625" customWidth="1"/>
    <col min="3329" max="3329" width="9.42578125" customWidth="1"/>
    <col min="3330" max="3330" width="7.7109375" customWidth="1"/>
    <col min="3331" max="3331" width="30.7109375" customWidth="1"/>
    <col min="3332" max="3332" width="10" customWidth="1"/>
    <col min="3333" max="3337" width="0" hidden="1" customWidth="1"/>
    <col min="3338" max="3338" width="17.28515625" customWidth="1"/>
    <col min="3339" max="3339" width="14.28515625" customWidth="1"/>
    <col min="3585" max="3585" width="9.42578125" customWidth="1"/>
    <col min="3586" max="3586" width="7.7109375" customWidth="1"/>
    <col min="3587" max="3587" width="30.7109375" customWidth="1"/>
    <col min="3588" max="3588" width="10" customWidth="1"/>
    <col min="3589" max="3593" width="0" hidden="1" customWidth="1"/>
    <col min="3594" max="3594" width="17.28515625" customWidth="1"/>
    <col min="3595" max="3595" width="14.28515625" customWidth="1"/>
    <col min="3841" max="3841" width="9.42578125" customWidth="1"/>
    <col min="3842" max="3842" width="7.7109375" customWidth="1"/>
    <col min="3843" max="3843" width="30.7109375" customWidth="1"/>
    <col min="3844" max="3844" width="10" customWidth="1"/>
    <col min="3845" max="3849" width="0" hidden="1" customWidth="1"/>
    <col min="3850" max="3850" width="17.28515625" customWidth="1"/>
    <col min="3851" max="3851" width="14.28515625" customWidth="1"/>
    <col min="4097" max="4097" width="9.42578125" customWidth="1"/>
    <col min="4098" max="4098" width="7.7109375" customWidth="1"/>
    <col min="4099" max="4099" width="30.7109375" customWidth="1"/>
    <col min="4100" max="4100" width="10" customWidth="1"/>
    <col min="4101" max="4105" width="0" hidden="1" customWidth="1"/>
    <col min="4106" max="4106" width="17.28515625" customWidth="1"/>
    <col min="4107" max="4107" width="14.28515625" customWidth="1"/>
    <col min="4353" max="4353" width="9.42578125" customWidth="1"/>
    <col min="4354" max="4354" width="7.7109375" customWidth="1"/>
    <col min="4355" max="4355" width="30.7109375" customWidth="1"/>
    <col min="4356" max="4356" width="10" customWidth="1"/>
    <col min="4357" max="4361" width="0" hidden="1" customWidth="1"/>
    <col min="4362" max="4362" width="17.28515625" customWidth="1"/>
    <col min="4363" max="4363" width="14.28515625" customWidth="1"/>
    <col min="4609" max="4609" width="9.42578125" customWidth="1"/>
    <col min="4610" max="4610" width="7.7109375" customWidth="1"/>
    <col min="4611" max="4611" width="30.7109375" customWidth="1"/>
    <col min="4612" max="4612" width="10" customWidth="1"/>
    <col min="4613" max="4617" width="0" hidden="1" customWidth="1"/>
    <col min="4618" max="4618" width="17.28515625" customWidth="1"/>
    <col min="4619" max="4619" width="14.28515625" customWidth="1"/>
    <col min="4865" max="4865" width="9.42578125" customWidth="1"/>
    <col min="4866" max="4866" width="7.7109375" customWidth="1"/>
    <col min="4867" max="4867" width="30.7109375" customWidth="1"/>
    <col min="4868" max="4868" width="10" customWidth="1"/>
    <col min="4869" max="4873" width="0" hidden="1" customWidth="1"/>
    <col min="4874" max="4874" width="17.28515625" customWidth="1"/>
    <col min="4875" max="4875" width="14.28515625" customWidth="1"/>
    <col min="5121" max="5121" width="9.42578125" customWidth="1"/>
    <col min="5122" max="5122" width="7.7109375" customWidth="1"/>
    <col min="5123" max="5123" width="30.7109375" customWidth="1"/>
    <col min="5124" max="5124" width="10" customWidth="1"/>
    <col min="5125" max="5129" width="0" hidden="1" customWidth="1"/>
    <col min="5130" max="5130" width="17.28515625" customWidth="1"/>
    <col min="5131" max="5131" width="14.28515625" customWidth="1"/>
    <col min="5377" max="5377" width="9.42578125" customWidth="1"/>
    <col min="5378" max="5378" width="7.7109375" customWidth="1"/>
    <col min="5379" max="5379" width="30.7109375" customWidth="1"/>
    <col min="5380" max="5380" width="10" customWidth="1"/>
    <col min="5381" max="5385" width="0" hidden="1" customWidth="1"/>
    <col min="5386" max="5386" width="17.28515625" customWidth="1"/>
    <col min="5387" max="5387" width="14.28515625" customWidth="1"/>
    <col min="5633" max="5633" width="9.42578125" customWidth="1"/>
    <col min="5634" max="5634" width="7.7109375" customWidth="1"/>
    <col min="5635" max="5635" width="30.7109375" customWidth="1"/>
    <col min="5636" max="5636" width="10" customWidth="1"/>
    <col min="5637" max="5641" width="0" hidden="1" customWidth="1"/>
    <col min="5642" max="5642" width="17.28515625" customWidth="1"/>
    <col min="5643" max="5643" width="14.28515625" customWidth="1"/>
    <col min="5889" max="5889" width="9.42578125" customWidth="1"/>
    <col min="5890" max="5890" width="7.7109375" customWidth="1"/>
    <col min="5891" max="5891" width="30.7109375" customWidth="1"/>
    <col min="5892" max="5892" width="10" customWidth="1"/>
    <col min="5893" max="5897" width="0" hidden="1" customWidth="1"/>
    <col min="5898" max="5898" width="17.28515625" customWidth="1"/>
    <col min="5899" max="5899" width="14.28515625" customWidth="1"/>
    <col min="6145" max="6145" width="9.42578125" customWidth="1"/>
    <col min="6146" max="6146" width="7.7109375" customWidth="1"/>
    <col min="6147" max="6147" width="30.7109375" customWidth="1"/>
    <col min="6148" max="6148" width="10" customWidth="1"/>
    <col min="6149" max="6153" width="0" hidden="1" customWidth="1"/>
    <col min="6154" max="6154" width="17.28515625" customWidth="1"/>
    <col min="6155" max="6155" width="14.28515625" customWidth="1"/>
    <col min="6401" max="6401" width="9.42578125" customWidth="1"/>
    <col min="6402" max="6402" width="7.7109375" customWidth="1"/>
    <col min="6403" max="6403" width="30.7109375" customWidth="1"/>
    <col min="6404" max="6404" width="10" customWidth="1"/>
    <col min="6405" max="6409" width="0" hidden="1" customWidth="1"/>
    <col min="6410" max="6410" width="17.28515625" customWidth="1"/>
    <col min="6411" max="6411" width="14.28515625" customWidth="1"/>
    <col min="6657" max="6657" width="9.42578125" customWidth="1"/>
    <col min="6658" max="6658" width="7.7109375" customWidth="1"/>
    <col min="6659" max="6659" width="30.7109375" customWidth="1"/>
    <col min="6660" max="6660" width="10" customWidth="1"/>
    <col min="6661" max="6665" width="0" hidden="1" customWidth="1"/>
    <col min="6666" max="6666" width="17.28515625" customWidth="1"/>
    <col min="6667" max="6667" width="14.28515625" customWidth="1"/>
    <col min="6913" max="6913" width="9.42578125" customWidth="1"/>
    <col min="6914" max="6914" width="7.7109375" customWidth="1"/>
    <col min="6915" max="6915" width="30.7109375" customWidth="1"/>
    <col min="6916" max="6916" width="10" customWidth="1"/>
    <col min="6917" max="6921" width="0" hidden="1" customWidth="1"/>
    <col min="6922" max="6922" width="17.28515625" customWidth="1"/>
    <col min="6923" max="6923" width="14.28515625" customWidth="1"/>
    <col min="7169" max="7169" width="9.42578125" customWidth="1"/>
    <col min="7170" max="7170" width="7.7109375" customWidth="1"/>
    <col min="7171" max="7171" width="30.7109375" customWidth="1"/>
    <col min="7172" max="7172" width="10" customWidth="1"/>
    <col min="7173" max="7177" width="0" hidden="1" customWidth="1"/>
    <col min="7178" max="7178" width="17.28515625" customWidth="1"/>
    <col min="7179" max="7179" width="14.28515625" customWidth="1"/>
    <col min="7425" max="7425" width="9.42578125" customWidth="1"/>
    <col min="7426" max="7426" width="7.7109375" customWidth="1"/>
    <col min="7427" max="7427" width="30.7109375" customWidth="1"/>
    <col min="7428" max="7428" width="10" customWidth="1"/>
    <col min="7429" max="7433" width="0" hidden="1" customWidth="1"/>
    <col min="7434" max="7434" width="17.28515625" customWidth="1"/>
    <col min="7435" max="7435" width="14.28515625" customWidth="1"/>
    <col min="7681" max="7681" width="9.42578125" customWidth="1"/>
    <col min="7682" max="7682" width="7.7109375" customWidth="1"/>
    <col min="7683" max="7683" width="30.7109375" customWidth="1"/>
    <col min="7684" max="7684" width="10" customWidth="1"/>
    <col min="7685" max="7689" width="0" hidden="1" customWidth="1"/>
    <col min="7690" max="7690" width="17.28515625" customWidth="1"/>
    <col min="7691" max="7691" width="14.28515625" customWidth="1"/>
    <col min="7937" max="7937" width="9.42578125" customWidth="1"/>
    <col min="7938" max="7938" width="7.7109375" customWidth="1"/>
    <col min="7939" max="7939" width="30.7109375" customWidth="1"/>
    <col min="7940" max="7940" width="10" customWidth="1"/>
    <col min="7941" max="7945" width="0" hidden="1" customWidth="1"/>
    <col min="7946" max="7946" width="17.28515625" customWidth="1"/>
    <col min="7947" max="7947" width="14.28515625" customWidth="1"/>
    <col min="8193" max="8193" width="9.42578125" customWidth="1"/>
    <col min="8194" max="8194" width="7.7109375" customWidth="1"/>
    <col min="8195" max="8195" width="30.7109375" customWidth="1"/>
    <col min="8196" max="8196" width="10" customWidth="1"/>
    <col min="8197" max="8201" width="0" hidden="1" customWidth="1"/>
    <col min="8202" max="8202" width="17.28515625" customWidth="1"/>
    <col min="8203" max="8203" width="14.28515625" customWidth="1"/>
    <col min="8449" max="8449" width="9.42578125" customWidth="1"/>
    <col min="8450" max="8450" width="7.7109375" customWidth="1"/>
    <col min="8451" max="8451" width="30.7109375" customWidth="1"/>
    <col min="8452" max="8452" width="10" customWidth="1"/>
    <col min="8453" max="8457" width="0" hidden="1" customWidth="1"/>
    <col min="8458" max="8458" width="17.28515625" customWidth="1"/>
    <col min="8459" max="8459" width="14.28515625" customWidth="1"/>
    <col min="8705" max="8705" width="9.42578125" customWidth="1"/>
    <col min="8706" max="8706" width="7.7109375" customWidth="1"/>
    <col min="8707" max="8707" width="30.7109375" customWidth="1"/>
    <col min="8708" max="8708" width="10" customWidth="1"/>
    <col min="8709" max="8713" width="0" hidden="1" customWidth="1"/>
    <col min="8714" max="8714" width="17.28515625" customWidth="1"/>
    <col min="8715" max="8715" width="14.28515625" customWidth="1"/>
    <col min="8961" max="8961" width="9.42578125" customWidth="1"/>
    <col min="8962" max="8962" width="7.7109375" customWidth="1"/>
    <col min="8963" max="8963" width="30.7109375" customWidth="1"/>
    <col min="8964" max="8964" width="10" customWidth="1"/>
    <col min="8965" max="8969" width="0" hidden="1" customWidth="1"/>
    <col min="8970" max="8970" width="17.28515625" customWidth="1"/>
    <col min="8971" max="8971" width="14.28515625" customWidth="1"/>
    <col min="9217" max="9217" width="9.42578125" customWidth="1"/>
    <col min="9218" max="9218" width="7.7109375" customWidth="1"/>
    <col min="9219" max="9219" width="30.7109375" customWidth="1"/>
    <col min="9220" max="9220" width="10" customWidth="1"/>
    <col min="9221" max="9225" width="0" hidden="1" customWidth="1"/>
    <col min="9226" max="9226" width="17.28515625" customWidth="1"/>
    <col min="9227" max="9227" width="14.28515625" customWidth="1"/>
    <col min="9473" max="9473" width="9.42578125" customWidth="1"/>
    <col min="9474" max="9474" width="7.7109375" customWidth="1"/>
    <col min="9475" max="9475" width="30.7109375" customWidth="1"/>
    <col min="9476" max="9476" width="10" customWidth="1"/>
    <col min="9477" max="9481" width="0" hidden="1" customWidth="1"/>
    <col min="9482" max="9482" width="17.28515625" customWidth="1"/>
    <col min="9483" max="9483" width="14.28515625" customWidth="1"/>
    <col min="9729" max="9729" width="9.42578125" customWidth="1"/>
    <col min="9730" max="9730" width="7.7109375" customWidth="1"/>
    <col min="9731" max="9731" width="30.7109375" customWidth="1"/>
    <col min="9732" max="9732" width="10" customWidth="1"/>
    <col min="9733" max="9737" width="0" hidden="1" customWidth="1"/>
    <col min="9738" max="9738" width="17.28515625" customWidth="1"/>
    <col min="9739" max="9739" width="14.28515625" customWidth="1"/>
    <col min="9985" max="9985" width="9.42578125" customWidth="1"/>
    <col min="9986" max="9986" width="7.7109375" customWidth="1"/>
    <col min="9987" max="9987" width="30.7109375" customWidth="1"/>
    <col min="9988" max="9988" width="10" customWidth="1"/>
    <col min="9989" max="9993" width="0" hidden="1" customWidth="1"/>
    <col min="9994" max="9994" width="17.28515625" customWidth="1"/>
    <col min="9995" max="9995" width="14.28515625" customWidth="1"/>
    <col min="10241" max="10241" width="9.42578125" customWidth="1"/>
    <col min="10242" max="10242" width="7.7109375" customWidth="1"/>
    <col min="10243" max="10243" width="30.7109375" customWidth="1"/>
    <col min="10244" max="10244" width="10" customWidth="1"/>
    <col min="10245" max="10249" width="0" hidden="1" customWidth="1"/>
    <col min="10250" max="10250" width="17.28515625" customWidth="1"/>
    <col min="10251" max="10251" width="14.28515625" customWidth="1"/>
    <col min="10497" max="10497" width="9.42578125" customWidth="1"/>
    <col min="10498" max="10498" width="7.7109375" customWidth="1"/>
    <col min="10499" max="10499" width="30.7109375" customWidth="1"/>
    <col min="10500" max="10500" width="10" customWidth="1"/>
    <col min="10501" max="10505" width="0" hidden="1" customWidth="1"/>
    <col min="10506" max="10506" width="17.28515625" customWidth="1"/>
    <col min="10507" max="10507" width="14.28515625" customWidth="1"/>
    <col min="10753" max="10753" width="9.42578125" customWidth="1"/>
    <col min="10754" max="10754" width="7.7109375" customWidth="1"/>
    <col min="10755" max="10755" width="30.7109375" customWidth="1"/>
    <col min="10756" max="10756" width="10" customWidth="1"/>
    <col min="10757" max="10761" width="0" hidden="1" customWidth="1"/>
    <col min="10762" max="10762" width="17.28515625" customWidth="1"/>
    <col min="10763" max="10763" width="14.28515625" customWidth="1"/>
    <col min="11009" max="11009" width="9.42578125" customWidth="1"/>
    <col min="11010" max="11010" width="7.7109375" customWidth="1"/>
    <col min="11011" max="11011" width="30.7109375" customWidth="1"/>
    <col min="11012" max="11012" width="10" customWidth="1"/>
    <col min="11013" max="11017" width="0" hidden="1" customWidth="1"/>
    <col min="11018" max="11018" width="17.28515625" customWidth="1"/>
    <col min="11019" max="11019" width="14.28515625" customWidth="1"/>
    <col min="11265" max="11265" width="9.42578125" customWidth="1"/>
    <col min="11266" max="11266" width="7.7109375" customWidth="1"/>
    <col min="11267" max="11267" width="30.7109375" customWidth="1"/>
    <col min="11268" max="11268" width="10" customWidth="1"/>
    <col min="11269" max="11273" width="0" hidden="1" customWidth="1"/>
    <col min="11274" max="11274" width="17.28515625" customWidth="1"/>
    <col min="11275" max="11275" width="14.28515625" customWidth="1"/>
    <col min="11521" max="11521" width="9.42578125" customWidth="1"/>
    <col min="11522" max="11522" width="7.7109375" customWidth="1"/>
    <col min="11523" max="11523" width="30.7109375" customWidth="1"/>
    <col min="11524" max="11524" width="10" customWidth="1"/>
    <col min="11525" max="11529" width="0" hidden="1" customWidth="1"/>
    <col min="11530" max="11530" width="17.28515625" customWidth="1"/>
    <col min="11531" max="11531" width="14.28515625" customWidth="1"/>
    <col min="11777" max="11777" width="9.42578125" customWidth="1"/>
    <col min="11778" max="11778" width="7.7109375" customWidth="1"/>
    <col min="11779" max="11779" width="30.7109375" customWidth="1"/>
    <col min="11780" max="11780" width="10" customWidth="1"/>
    <col min="11781" max="11785" width="0" hidden="1" customWidth="1"/>
    <col min="11786" max="11786" width="17.28515625" customWidth="1"/>
    <col min="11787" max="11787" width="14.28515625" customWidth="1"/>
    <col min="12033" max="12033" width="9.42578125" customWidth="1"/>
    <col min="12034" max="12034" width="7.7109375" customWidth="1"/>
    <col min="12035" max="12035" width="30.7109375" customWidth="1"/>
    <col min="12036" max="12036" width="10" customWidth="1"/>
    <col min="12037" max="12041" width="0" hidden="1" customWidth="1"/>
    <col min="12042" max="12042" width="17.28515625" customWidth="1"/>
    <col min="12043" max="12043" width="14.28515625" customWidth="1"/>
    <col min="12289" max="12289" width="9.42578125" customWidth="1"/>
    <col min="12290" max="12290" width="7.7109375" customWidth="1"/>
    <col min="12291" max="12291" width="30.7109375" customWidth="1"/>
    <col min="12292" max="12292" width="10" customWidth="1"/>
    <col min="12293" max="12297" width="0" hidden="1" customWidth="1"/>
    <col min="12298" max="12298" width="17.28515625" customWidth="1"/>
    <col min="12299" max="12299" width="14.28515625" customWidth="1"/>
    <col min="12545" max="12545" width="9.42578125" customWidth="1"/>
    <col min="12546" max="12546" width="7.7109375" customWidth="1"/>
    <col min="12547" max="12547" width="30.7109375" customWidth="1"/>
    <col min="12548" max="12548" width="10" customWidth="1"/>
    <col min="12549" max="12553" width="0" hidden="1" customWidth="1"/>
    <col min="12554" max="12554" width="17.28515625" customWidth="1"/>
    <col min="12555" max="12555" width="14.28515625" customWidth="1"/>
    <col min="12801" max="12801" width="9.42578125" customWidth="1"/>
    <col min="12802" max="12802" width="7.7109375" customWidth="1"/>
    <col min="12803" max="12803" width="30.7109375" customWidth="1"/>
    <col min="12804" max="12804" width="10" customWidth="1"/>
    <col min="12805" max="12809" width="0" hidden="1" customWidth="1"/>
    <col min="12810" max="12810" width="17.28515625" customWidth="1"/>
    <col min="12811" max="12811" width="14.28515625" customWidth="1"/>
    <col min="13057" max="13057" width="9.42578125" customWidth="1"/>
    <col min="13058" max="13058" width="7.7109375" customWidth="1"/>
    <col min="13059" max="13059" width="30.7109375" customWidth="1"/>
    <col min="13060" max="13060" width="10" customWidth="1"/>
    <col min="13061" max="13065" width="0" hidden="1" customWidth="1"/>
    <col min="13066" max="13066" width="17.28515625" customWidth="1"/>
    <col min="13067" max="13067" width="14.28515625" customWidth="1"/>
    <col min="13313" max="13313" width="9.42578125" customWidth="1"/>
    <col min="13314" max="13314" width="7.7109375" customWidth="1"/>
    <col min="13315" max="13315" width="30.7109375" customWidth="1"/>
    <col min="13316" max="13316" width="10" customWidth="1"/>
    <col min="13317" max="13321" width="0" hidden="1" customWidth="1"/>
    <col min="13322" max="13322" width="17.28515625" customWidth="1"/>
    <col min="13323" max="13323" width="14.28515625" customWidth="1"/>
    <col min="13569" max="13569" width="9.42578125" customWidth="1"/>
    <col min="13570" max="13570" width="7.7109375" customWidth="1"/>
    <col min="13571" max="13571" width="30.7109375" customWidth="1"/>
    <col min="13572" max="13572" width="10" customWidth="1"/>
    <col min="13573" max="13577" width="0" hidden="1" customWidth="1"/>
    <col min="13578" max="13578" width="17.28515625" customWidth="1"/>
    <col min="13579" max="13579" width="14.28515625" customWidth="1"/>
    <col min="13825" max="13825" width="9.42578125" customWidth="1"/>
    <col min="13826" max="13826" width="7.7109375" customWidth="1"/>
    <col min="13827" max="13827" width="30.7109375" customWidth="1"/>
    <col min="13828" max="13828" width="10" customWidth="1"/>
    <col min="13829" max="13833" width="0" hidden="1" customWidth="1"/>
    <col min="13834" max="13834" width="17.28515625" customWidth="1"/>
    <col min="13835" max="13835" width="14.28515625" customWidth="1"/>
    <col min="14081" max="14081" width="9.42578125" customWidth="1"/>
    <col min="14082" max="14082" width="7.7109375" customWidth="1"/>
    <col min="14083" max="14083" width="30.7109375" customWidth="1"/>
    <col min="14084" max="14084" width="10" customWidth="1"/>
    <col min="14085" max="14089" width="0" hidden="1" customWidth="1"/>
    <col min="14090" max="14090" width="17.28515625" customWidth="1"/>
    <col min="14091" max="14091" width="14.28515625" customWidth="1"/>
    <col min="14337" max="14337" width="9.42578125" customWidth="1"/>
    <col min="14338" max="14338" width="7.7109375" customWidth="1"/>
    <col min="14339" max="14339" width="30.7109375" customWidth="1"/>
    <col min="14340" max="14340" width="10" customWidth="1"/>
    <col min="14341" max="14345" width="0" hidden="1" customWidth="1"/>
    <col min="14346" max="14346" width="17.28515625" customWidth="1"/>
    <col min="14347" max="14347" width="14.28515625" customWidth="1"/>
    <col min="14593" max="14593" width="9.42578125" customWidth="1"/>
    <col min="14594" max="14594" width="7.7109375" customWidth="1"/>
    <col min="14595" max="14595" width="30.7109375" customWidth="1"/>
    <col min="14596" max="14596" width="10" customWidth="1"/>
    <col min="14597" max="14601" width="0" hidden="1" customWidth="1"/>
    <col min="14602" max="14602" width="17.28515625" customWidth="1"/>
    <col min="14603" max="14603" width="14.28515625" customWidth="1"/>
    <col min="14849" max="14849" width="9.42578125" customWidth="1"/>
    <col min="14850" max="14850" width="7.7109375" customWidth="1"/>
    <col min="14851" max="14851" width="30.7109375" customWidth="1"/>
    <col min="14852" max="14852" width="10" customWidth="1"/>
    <col min="14853" max="14857" width="0" hidden="1" customWidth="1"/>
    <col min="14858" max="14858" width="17.28515625" customWidth="1"/>
    <col min="14859" max="14859" width="14.28515625" customWidth="1"/>
    <col min="15105" max="15105" width="9.42578125" customWidth="1"/>
    <col min="15106" max="15106" width="7.7109375" customWidth="1"/>
    <col min="15107" max="15107" width="30.7109375" customWidth="1"/>
    <col min="15108" max="15108" width="10" customWidth="1"/>
    <col min="15109" max="15113" width="0" hidden="1" customWidth="1"/>
    <col min="15114" max="15114" width="17.28515625" customWidth="1"/>
    <col min="15115" max="15115" width="14.28515625" customWidth="1"/>
    <col min="15361" max="15361" width="9.42578125" customWidth="1"/>
    <col min="15362" max="15362" width="7.7109375" customWidth="1"/>
    <col min="15363" max="15363" width="30.7109375" customWidth="1"/>
    <col min="15364" max="15364" width="10" customWidth="1"/>
    <col min="15365" max="15369" width="0" hidden="1" customWidth="1"/>
    <col min="15370" max="15370" width="17.28515625" customWidth="1"/>
    <col min="15371" max="15371" width="14.28515625" customWidth="1"/>
    <col min="15617" max="15617" width="9.42578125" customWidth="1"/>
    <col min="15618" max="15618" width="7.7109375" customWidth="1"/>
    <col min="15619" max="15619" width="30.7109375" customWidth="1"/>
    <col min="15620" max="15620" width="10" customWidth="1"/>
    <col min="15621" max="15625" width="0" hidden="1" customWidth="1"/>
    <col min="15626" max="15626" width="17.28515625" customWidth="1"/>
    <col min="15627" max="15627" width="14.28515625" customWidth="1"/>
    <col min="15873" max="15873" width="9.42578125" customWidth="1"/>
    <col min="15874" max="15874" width="7.7109375" customWidth="1"/>
    <col min="15875" max="15875" width="30.7109375" customWidth="1"/>
    <col min="15876" max="15876" width="10" customWidth="1"/>
    <col min="15877" max="15881" width="0" hidden="1" customWidth="1"/>
    <col min="15882" max="15882" width="17.28515625" customWidth="1"/>
    <col min="15883" max="15883" width="14.28515625" customWidth="1"/>
    <col min="16129" max="16129" width="9.42578125" customWidth="1"/>
    <col min="16130" max="16130" width="7.7109375" customWidth="1"/>
    <col min="16131" max="16131" width="30.7109375" customWidth="1"/>
    <col min="16132" max="16132" width="10" customWidth="1"/>
    <col min="16133" max="16137" width="0" hidden="1" customWidth="1"/>
    <col min="16138" max="16138" width="17.28515625" customWidth="1"/>
    <col min="16139" max="16139" width="14.28515625" customWidth="1"/>
  </cols>
  <sheetData>
    <row r="1" spans="1:10">
      <c r="A1" s="473" t="s">
        <v>266</v>
      </c>
      <c r="B1" s="473"/>
      <c r="C1" s="473"/>
      <c r="D1" s="473"/>
      <c r="E1" s="473"/>
      <c r="F1" s="473"/>
      <c r="G1" s="473"/>
      <c r="H1" s="473"/>
      <c r="I1" s="473"/>
      <c r="J1" s="473"/>
    </row>
    <row r="2" spans="1:10">
      <c r="A2" s="474" t="s">
        <v>0</v>
      </c>
      <c r="B2" s="474"/>
      <c r="C2" s="474"/>
      <c r="D2" s="474"/>
      <c r="E2" s="474"/>
      <c r="F2" s="474"/>
      <c r="G2" s="474"/>
      <c r="H2" s="474"/>
      <c r="I2" s="474"/>
      <c r="J2" s="474"/>
    </row>
    <row r="3" spans="1:10">
      <c r="A3" s="475" t="s">
        <v>55</v>
      </c>
      <c r="B3" s="475"/>
      <c r="C3" s="475"/>
      <c r="D3" s="475"/>
      <c r="E3" s="475"/>
      <c r="F3" s="475"/>
      <c r="G3" s="475"/>
      <c r="H3" s="475"/>
      <c r="I3" s="475"/>
      <c r="J3" s="475"/>
    </row>
    <row r="4" spans="1:10" ht="15.75" thickBot="1">
      <c r="A4" s="476"/>
      <c r="B4" s="476"/>
      <c r="C4" s="476"/>
      <c r="D4" s="476"/>
      <c r="E4" s="476"/>
      <c r="F4" s="476"/>
      <c r="G4" s="476"/>
      <c r="H4" s="476"/>
      <c r="I4" s="476"/>
      <c r="J4" s="476"/>
    </row>
    <row r="5" spans="1:10" ht="18.75" thickBot="1">
      <c r="A5" s="477" t="s">
        <v>1</v>
      </c>
      <c r="B5" s="478"/>
      <c r="C5" s="478"/>
      <c r="D5" s="478"/>
      <c r="E5" s="478"/>
      <c r="F5" s="478"/>
      <c r="G5" s="478"/>
      <c r="H5" s="478"/>
      <c r="I5" s="478"/>
      <c r="J5" s="479"/>
    </row>
    <row r="6" spans="1:10">
      <c r="A6" s="1" t="s">
        <v>2</v>
      </c>
      <c r="B6" s="2" t="s">
        <v>3</v>
      </c>
      <c r="C6" s="3" t="s">
        <v>4</v>
      </c>
      <c r="D6" s="4" t="s">
        <v>5</v>
      </c>
      <c r="E6" s="5" t="s">
        <v>6</v>
      </c>
      <c r="F6" s="5" t="s">
        <v>7</v>
      </c>
      <c r="G6" s="5" t="s">
        <v>8</v>
      </c>
      <c r="H6" s="6" t="s">
        <v>9</v>
      </c>
      <c r="I6" s="6" t="s">
        <v>10</v>
      </c>
      <c r="J6" s="7" t="s">
        <v>56</v>
      </c>
    </row>
    <row r="7" spans="1:10">
      <c r="A7" s="480" t="s">
        <v>11</v>
      </c>
      <c r="B7" s="481"/>
      <c r="C7" s="481"/>
      <c r="D7" s="482"/>
      <c r="E7" s="8" t="e">
        <f>SUM(#REF!)</f>
        <v>#REF!</v>
      </c>
      <c r="F7" s="8" t="e">
        <f>SUM(#REF!)</f>
        <v>#REF!</v>
      </c>
      <c r="G7" s="8" t="e">
        <f>SUM(#REF!)</f>
        <v>#REF!</v>
      </c>
      <c r="H7" s="9" t="e">
        <f>SUM(#REF!)</f>
        <v>#REF!</v>
      </c>
      <c r="I7" s="9" t="e">
        <f>SUM(#REF!)</f>
        <v>#REF!</v>
      </c>
      <c r="J7" s="10">
        <f>[1]Příjmy!J9</f>
        <v>3055</v>
      </c>
    </row>
    <row r="8" spans="1:10">
      <c r="A8" s="480" t="s">
        <v>12</v>
      </c>
      <c r="B8" s="481"/>
      <c r="C8" s="481"/>
      <c r="D8" s="482"/>
      <c r="E8" s="8" t="e">
        <f>SUM(#REF!)</f>
        <v>#REF!</v>
      </c>
      <c r="F8" s="8" t="e">
        <f>SUM(#REF!)</f>
        <v>#REF!</v>
      </c>
      <c r="G8" s="8" t="e">
        <f>SUM(#REF!)</f>
        <v>#REF!</v>
      </c>
      <c r="H8" s="8" t="e">
        <f>SUM(#REF!)</f>
        <v>#REF!</v>
      </c>
      <c r="I8" s="8" t="e">
        <f>SUM(#REF!)</f>
        <v>#REF!</v>
      </c>
      <c r="J8" s="10">
        <f>[1]Příjmy!J15</f>
        <v>225</v>
      </c>
    </row>
    <row r="9" spans="1:10">
      <c r="A9" s="480" t="s">
        <v>13</v>
      </c>
      <c r="B9" s="481"/>
      <c r="C9" s="481"/>
      <c r="D9" s="482"/>
      <c r="E9" s="8">
        <v>0</v>
      </c>
      <c r="F9" s="8">
        <v>0</v>
      </c>
      <c r="G9" s="8">
        <v>0</v>
      </c>
      <c r="H9" s="11">
        <v>0</v>
      </c>
      <c r="I9" s="11">
        <v>0</v>
      </c>
      <c r="J9" s="12">
        <f>[1]Příjmy!J16</f>
        <v>0</v>
      </c>
    </row>
    <row r="10" spans="1:10">
      <c r="A10" s="480" t="s">
        <v>14</v>
      </c>
      <c r="B10" s="481"/>
      <c r="C10" s="481"/>
      <c r="D10" s="482"/>
      <c r="E10" s="8" t="e">
        <f>SUM(#REF!)</f>
        <v>#REF!</v>
      </c>
      <c r="F10" s="8" t="e">
        <f>SUM(#REF!)</f>
        <v>#REF!</v>
      </c>
      <c r="G10" s="13" t="e">
        <f>SUM(#REF!)</f>
        <v>#REF!</v>
      </c>
      <c r="H10" s="9" t="e">
        <f>SUM(#REF!)</f>
        <v>#REF!</v>
      </c>
      <c r="I10" s="9" t="e">
        <f>SUM(#REF!)</f>
        <v>#REF!</v>
      </c>
      <c r="J10" s="10">
        <f>[1]Příjmy!J19</f>
        <v>14852</v>
      </c>
    </row>
    <row r="11" spans="1:10">
      <c r="A11" s="480" t="s">
        <v>15</v>
      </c>
      <c r="B11" s="481"/>
      <c r="C11" s="481"/>
      <c r="D11" s="482"/>
      <c r="E11" s="14" t="e">
        <f>SUM(E7+E8+E10)</f>
        <v>#REF!</v>
      </c>
      <c r="F11" s="14" t="e">
        <f>SUM(F7+F8+F10)</f>
        <v>#REF!</v>
      </c>
      <c r="G11" s="14" t="e">
        <f>SUM(G7+G8+G10)</f>
        <v>#REF!</v>
      </c>
      <c r="H11" s="15" t="e">
        <f>SUM(H7+H8+H10)</f>
        <v>#REF!</v>
      </c>
      <c r="I11" s="14" t="e">
        <f>SUM(I7+I8+I10)</f>
        <v>#REF!</v>
      </c>
      <c r="J11" s="16">
        <f>SUM(J7:J10)</f>
        <v>18132</v>
      </c>
    </row>
    <row r="12" spans="1:10">
      <c r="A12" s="17">
        <v>6330</v>
      </c>
      <c r="B12" s="18">
        <v>4131</v>
      </c>
      <c r="C12" s="19" t="s">
        <v>16</v>
      </c>
      <c r="D12" s="20" t="s">
        <v>17</v>
      </c>
      <c r="E12" s="8">
        <v>1036.7</v>
      </c>
      <c r="F12" s="9">
        <v>0</v>
      </c>
      <c r="G12" s="9">
        <v>3739.5</v>
      </c>
      <c r="H12" s="9">
        <v>2200</v>
      </c>
      <c r="I12" s="9" t="e">
        <f>I48-I11</f>
        <v>#REF!</v>
      </c>
      <c r="J12" s="10">
        <f>J48-J11-J16</f>
        <v>0</v>
      </c>
    </row>
    <row r="13" spans="1:10" ht="16.5" thickBot="1">
      <c r="A13" s="21"/>
      <c r="B13" s="22"/>
      <c r="C13" s="22" t="s">
        <v>18</v>
      </c>
      <c r="D13" s="23"/>
      <c r="E13" s="24" t="e">
        <f t="shared" ref="E13:J13" si="0">SUM(E11+E12)</f>
        <v>#REF!</v>
      </c>
      <c r="F13" s="24" t="e">
        <f t="shared" si="0"/>
        <v>#REF!</v>
      </c>
      <c r="G13" s="24" t="e">
        <f t="shared" si="0"/>
        <v>#REF!</v>
      </c>
      <c r="H13" s="24" t="e">
        <f t="shared" si="0"/>
        <v>#REF!</v>
      </c>
      <c r="I13" s="24" t="e">
        <f t="shared" si="0"/>
        <v>#REF!</v>
      </c>
      <c r="J13" s="25">
        <f t="shared" si="0"/>
        <v>18132</v>
      </c>
    </row>
    <row r="14" spans="1:10" ht="18.75" thickBot="1">
      <c r="A14" s="477" t="s">
        <v>19</v>
      </c>
      <c r="B14" s="478"/>
      <c r="C14" s="478"/>
      <c r="D14" s="478"/>
      <c r="E14" s="478"/>
      <c r="F14" s="478"/>
      <c r="G14" s="478"/>
      <c r="H14" s="478"/>
      <c r="I14" s="478"/>
      <c r="J14" s="479"/>
    </row>
    <row r="15" spans="1:10">
      <c r="A15" s="26" t="s">
        <v>2</v>
      </c>
      <c r="B15" s="27" t="s">
        <v>3</v>
      </c>
      <c r="C15" s="28" t="s">
        <v>4</v>
      </c>
      <c r="D15" s="29" t="s">
        <v>5</v>
      </c>
      <c r="E15" s="30" t="s">
        <v>6</v>
      </c>
      <c r="F15" s="30" t="s">
        <v>7</v>
      </c>
      <c r="G15" s="30" t="s">
        <v>8</v>
      </c>
      <c r="H15" s="31" t="s">
        <v>9</v>
      </c>
      <c r="I15" s="31" t="s">
        <v>10</v>
      </c>
      <c r="J15" s="32" t="s">
        <v>56</v>
      </c>
    </row>
    <row r="16" spans="1:10" ht="15.75">
      <c r="A16" s="483" t="s">
        <v>20</v>
      </c>
      <c r="B16" s="484"/>
      <c r="C16" s="484"/>
      <c r="D16" s="485"/>
      <c r="E16" s="33" t="e">
        <f>SUM(#REF!)</f>
        <v>#REF!</v>
      </c>
      <c r="F16" s="33" t="e">
        <f>SUM(#REF!)</f>
        <v>#REF!</v>
      </c>
      <c r="G16" s="33">
        <v>5298</v>
      </c>
      <c r="H16" s="33" t="e">
        <f>SUM(#REF!)</f>
        <v>#REF!</v>
      </c>
      <c r="I16" s="33" t="e">
        <f>SUM(#REF!)</f>
        <v>#REF!</v>
      </c>
      <c r="J16" s="34">
        <f>[1]Příjmy!J43</f>
        <v>14527.8</v>
      </c>
    </row>
    <row r="17" spans="1:10">
      <c r="A17" s="35"/>
      <c r="B17" s="36"/>
      <c r="C17" s="36"/>
      <c r="D17" s="36"/>
      <c r="E17" s="36"/>
      <c r="F17" s="36"/>
      <c r="G17" s="36"/>
      <c r="H17" s="37"/>
      <c r="I17" s="38"/>
      <c r="J17" s="39"/>
    </row>
    <row r="18" spans="1:10" ht="16.5" thickBot="1">
      <c r="A18" s="470" t="s">
        <v>21</v>
      </c>
      <c r="B18" s="471"/>
      <c r="C18" s="471"/>
      <c r="D18" s="472"/>
      <c r="E18" s="40" t="e">
        <f t="shared" ref="E18:J18" si="1">E13+E16</f>
        <v>#REF!</v>
      </c>
      <c r="F18" s="40" t="e">
        <f t="shared" si="1"/>
        <v>#REF!</v>
      </c>
      <c r="G18" s="40" t="e">
        <f t="shared" si="1"/>
        <v>#REF!</v>
      </c>
      <c r="H18" s="40" t="e">
        <f t="shared" si="1"/>
        <v>#REF!</v>
      </c>
      <c r="I18" s="40" t="e">
        <f t="shared" si="1"/>
        <v>#REF!</v>
      </c>
      <c r="J18" s="41">
        <f t="shared" si="1"/>
        <v>32659.8</v>
      </c>
    </row>
    <row r="19" spans="1:10">
      <c r="A19" s="42"/>
      <c r="B19" s="43"/>
      <c r="C19" s="44"/>
      <c r="D19" s="45"/>
      <c r="E19" s="46"/>
      <c r="F19" s="46"/>
      <c r="G19" s="46"/>
      <c r="H19" s="46"/>
      <c r="I19" s="47"/>
      <c r="J19" s="48"/>
    </row>
    <row r="20" spans="1:10" ht="15.75" thickBot="1">
      <c r="A20" s="42"/>
      <c r="B20" s="43"/>
      <c r="C20" s="44"/>
      <c r="D20" s="45"/>
      <c r="E20" s="46"/>
      <c r="F20" s="46"/>
      <c r="G20" s="46"/>
      <c r="H20" s="46"/>
      <c r="I20" s="47"/>
      <c r="J20" s="48"/>
    </row>
    <row r="21" spans="1:10" ht="18.75" thickBot="1">
      <c r="A21" s="486" t="s">
        <v>22</v>
      </c>
      <c r="B21" s="487"/>
      <c r="C21" s="487"/>
      <c r="D21" s="487"/>
      <c r="E21" s="487"/>
      <c r="F21" s="487"/>
      <c r="G21" s="487"/>
      <c r="H21" s="487"/>
      <c r="I21" s="487"/>
      <c r="J21" s="488"/>
    </row>
    <row r="22" spans="1:10">
      <c r="A22" s="49" t="s">
        <v>2</v>
      </c>
      <c r="B22" s="50" t="s">
        <v>3</v>
      </c>
      <c r="C22" s="51" t="s">
        <v>4</v>
      </c>
      <c r="D22" s="52" t="s">
        <v>5</v>
      </c>
      <c r="E22" s="53" t="s">
        <v>6</v>
      </c>
      <c r="F22" s="54" t="s">
        <v>7</v>
      </c>
      <c r="G22" s="54" t="s">
        <v>23</v>
      </c>
      <c r="H22" s="54" t="s">
        <v>9</v>
      </c>
      <c r="I22" s="54" t="s">
        <v>10</v>
      </c>
      <c r="J22" s="55" t="s">
        <v>56</v>
      </c>
    </row>
    <row r="23" spans="1:10">
      <c r="A23" s="56">
        <v>2212</v>
      </c>
      <c r="B23" s="57"/>
      <c r="C23" s="58" t="s">
        <v>24</v>
      </c>
      <c r="D23" s="59" t="s">
        <v>25</v>
      </c>
      <c r="E23" s="60"/>
      <c r="F23" s="60"/>
      <c r="G23" s="60"/>
      <c r="H23" s="61" t="e">
        <f>SUM(#REF!)</f>
        <v>#REF!</v>
      </c>
      <c r="I23" s="62" t="e">
        <f>SUM(#REF!)</f>
        <v>#REF!</v>
      </c>
      <c r="J23" s="63">
        <f>[1]Výdaje!L20</f>
        <v>2670</v>
      </c>
    </row>
    <row r="24" spans="1:10" s="69" customFormat="1">
      <c r="A24" s="64">
        <v>2321</v>
      </c>
      <c r="B24" s="43"/>
      <c r="C24" s="65" t="s">
        <v>26</v>
      </c>
      <c r="D24" s="66" t="s">
        <v>27</v>
      </c>
      <c r="E24" s="46"/>
      <c r="F24" s="46"/>
      <c r="G24" s="46"/>
      <c r="H24" s="67" t="e">
        <f>SUM(#REF!)</f>
        <v>#REF!</v>
      </c>
      <c r="I24" s="68" t="e">
        <f>SUM(#REF!)</f>
        <v>#REF!</v>
      </c>
      <c r="J24" s="63">
        <f>[1]Výdaje!L22</f>
        <v>30</v>
      </c>
    </row>
    <row r="25" spans="1:10">
      <c r="A25" s="70">
        <v>3111</v>
      </c>
      <c r="B25" s="43"/>
      <c r="C25" s="65" t="s">
        <v>28</v>
      </c>
      <c r="D25" s="66" t="s">
        <v>29</v>
      </c>
      <c r="E25" s="46"/>
      <c r="F25" s="46"/>
      <c r="G25" s="46"/>
      <c r="H25" s="67" t="e">
        <f>SUM(#REF!)</f>
        <v>#REF!</v>
      </c>
      <c r="I25" s="68" t="e">
        <f>SUM(#REF!)</f>
        <v>#REF!</v>
      </c>
      <c r="J25" s="63">
        <f>[1]Výdaje!L28</f>
        <v>1267</v>
      </c>
    </row>
    <row r="26" spans="1:10">
      <c r="A26" s="70">
        <v>3113</v>
      </c>
      <c r="B26" s="43"/>
      <c r="C26" s="65" t="s">
        <v>30</v>
      </c>
      <c r="D26" s="45" t="s">
        <v>29</v>
      </c>
      <c r="E26" s="46"/>
      <c r="F26" s="46"/>
      <c r="G26" s="46"/>
      <c r="H26" s="67" t="e">
        <f>SUM(#REF!)</f>
        <v>#REF!</v>
      </c>
      <c r="I26" s="68" t="e">
        <f>SUM(#REF!)</f>
        <v>#REF!</v>
      </c>
      <c r="J26" s="71">
        <f>[1]Výdaje!L38</f>
        <v>4001</v>
      </c>
    </row>
    <row r="27" spans="1:10">
      <c r="A27" s="70">
        <v>3319</v>
      </c>
      <c r="B27" s="43"/>
      <c r="C27" s="65" t="s">
        <v>31</v>
      </c>
      <c r="D27" s="72" t="s">
        <v>32</v>
      </c>
      <c r="E27" s="46"/>
      <c r="F27" s="46"/>
      <c r="G27" s="46"/>
      <c r="H27" s="67">
        <v>20</v>
      </c>
      <c r="I27" s="68">
        <v>20</v>
      </c>
      <c r="J27" s="71">
        <f>[1]Výdaje!L48</f>
        <v>221.5</v>
      </c>
    </row>
    <row r="28" spans="1:10">
      <c r="A28" s="70">
        <v>3349</v>
      </c>
      <c r="B28" s="43"/>
      <c r="C28" s="65" t="s">
        <v>33</v>
      </c>
      <c r="D28" s="72" t="s">
        <v>32</v>
      </c>
      <c r="E28" s="46"/>
      <c r="F28" s="46"/>
      <c r="G28" s="46"/>
      <c r="H28" s="67" t="e">
        <f>SUM(#REF!)</f>
        <v>#REF!</v>
      </c>
      <c r="I28" s="68" t="e">
        <f>SUM(#REF!)</f>
        <v>#REF!</v>
      </c>
      <c r="J28" s="71">
        <f>[1]Výdaje!L53</f>
        <v>338</v>
      </c>
    </row>
    <row r="29" spans="1:10">
      <c r="A29" s="70">
        <v>3419</v>
      </c>
      <c r="B29" s="43"/>
      <c r="C29" s="65" t="s">
        <v>34</v>
      </c>
      <c r="D29" s="72" t="s">
        <v>29</v>
      </c>
      <c r="E29" s="46"/>
      <c r="F29" s="46"/>
      <c r="G29" s="46"/>
      <c r="H29" s="67" t="e">
        <f>SUM(#REF!)</f>
        <v>#REF!</v>
      </c>
      <c r="I29" s="68" t="e">
        <f>SUM(#REF!)</f>
        <v>#REF!</v>
      </c>
      <c r="J29" s="71">
        <f>[1]Výdaje!L55</f>
        <v>46.8</v>
      </c>
    </row>
    <row r="30" spans="1:10">
      <c r="A30" s="70">
        <v>3421</v>
      </c>
      <c r="B30" s="43"/>
      <c r="C30" s="65" t="s">
        <v>35</v>
      </c>
      <c r="D30" s="72" t="s">
        <v>32</v>
      </c>
      <c r="E30" s="46"/>
      <c r="F30" s="46"/>
      <c r="G30" s="46"/>
      <c r="H30" s="67"/>
      <c r="I30" s="68"/>
      <c r="J30" s="71">
        <f>[1]Výdaje!L58</f>
        <v>49</v>
      </c>
    </row>
    <row r="31" spans="1:10">
      <c r="A31" s="70">
        <v>3429</v>
      </c>
      <c r="B31" s="43"/>
      <c r="C31" s="65" t="s">
        <v>36</v>
      </c>
      <c r="D31" s="72" t="s">
        <v>32</v>
      </c>
      <c r="E31" s="46"/>
      <c r="F31" s="46"/>
      <c r="G31" s="46"/>
      <c r="H31" s="67" t="e">
        <f>SUM(#REF!)</f>
        <v>#REF!</v>
      </c>
      <c r="I31" s="68" t="e">
        <f>SUM(#REF!)</f>
        <v>#REF!</v>
      </c>
      <c r="J31" s="71">
        <f>[1]Výdaje!L61</f>
        <v>50</v>
      </c>
    </row>
    <row r="32" spans="1:10">
      <c r="A32" s="70">
        <v>3632</v>
      </c>
      <c r="B32" s="43"/>
      <c r="C32" s="65" t="s">
        <v>37</v>
      </c>
      <c r="D32" s="72" t="s">
        <v>38</v>
      </c>
      <c r="E32" s="46"/>
      <c r="F32" s="46"/>
      <c r="G32" s="46"/>
      <c r="H32" s="67"/>
      <c r="I32" s="68"/>
      <c r="J32" s="71">
        <f>[1]Výdaje!L63</f>
        <v>20</v>
      </c>
    </row>
    <row r="33" spans="1:10">
      <c r="A33" s="70">
        <v>3636</v>
      </c>
      <c r="B33" s="43"/>
      <c r="C33" s="65" t="s">
        <v>39</v>
      </c>
      <c r="D33" s="72" t="s">
        <v>40</v>
      </c>
      <c r="E33" s="46"/>
      <c r="F33" s="46"/>
      <c r="G33" s="46"/>
      <c r="H33" s="67"/>
      <c r="I33" s="68"/>
      <c r="J33" s="71">
        <f>[1]Výdaje!L65</f>
        <v>100</v>
      </c>
    </row>
    <row r="34" spans="1:10">
      <c r="A34" s="70">
        <v>3745</v>
      </c>
      <c r="B34" s="43"/>
      <c r="C34" s="65" t="s">
        <v>41</v>
      </c>
      <c r="D34" s="72" t="s">
        <v>27</v>
      </c>
      <c r="E34" s="46"/>
      <c r="F34" s="46"/>
      <c r="G34" s="46"/>
      <c r="H34" s="67" t="e">
        <f>SUM(#REF!)</f>
        <v>#REF!</v>
      </c>
      <c r="I34" s="68" t="e">
        <f>SUM(#REF!)</f>
        <v>#REF!</v>
      </c>
      <c r="J34" s="71">
        <f>[1]Výdaje!L73</f>
        <v>875</v>
      </c>
    </row>
    <row r="35" spans="1:10">
      <c r="A35" s="70">
        <v>4351</v>
      </c>
      <c r="B35" s="43"/>
      <c r="C35" s="65" t="s">
        <v>42</v>
      </c>
      <c r="D35" s="72" t="s">
        <v>43</v>
      </c>
      <c r="E35" s="46"/>
      <c r="F35" s="46"/>
      <c r="G35" s="46"/>
      <c r="H35" s="67"/>
      <c r="J35" s="71">
        <f>[1]Výdaje!L85</f>
        <v>239</v>
      </c>
    </row>
    <row r="36" spans="1:10">
      <c r="A36" s="70">
        <v>5512</v>
      </c>
      <c r="B36" s="43"/>
      <c r="C36" s="65" t="s">
        <v>44</v>
      </c>
      <c r="D36" s="72" t="s">
        <v>45</v>
      </c>
      <c r="E36" s="46"/>
      <c r="F36" s="46"/>
      <c r="G36" s="46"/>
      <c r="H36" s="67" t="e">
        <f>SUM(#REF!)</f>
        <v>#REF!</v>
      </c>
      <c r="I36" s="68" t="e">
        <f>SUM(#REF!)</f>
        <v>#REF!</v>
      </c>
      <c r="J36" s="71">
        <f>[1]Výdaje!L96</f>
        <v>213.5</v>
      </c>
    </row>
    <row r="37" spans="1:10">
      <c r="A37" s="70">
        <v>6112</v>
      </c>
      <c r="B37" s="43"/>
      <c r="C37" s="65" t="s">
        <v>46</v>
      </c>
      <c r="D37" s="72" t="s">
        <v>17</v>
      </c>
      <c r="E37" s="46"/>
      <c r="F37" s="46"/>
      <c r="G37" s="46"/>
      <c r="H37" s="67" t="e">
        <f>SUM(#REF!)</f>
        <v>#REF!</v>
      </c>
      <c r="I37" s="68" t="e">
        <f>SUM(#REF!)</f>
        <v>#REF!</v>
      </c>
      <c r="J37" s="71">
        <f>[1]Výdaje!L106</f>
        <v>2340</v>
      </c>
    </row>
    <row r="38" spans="1:10">
      <c r="A38" s="70">
        <v>6171</v>
      </c>
      <c r="B38" s="43"/>
      <c r="C38" s="65" t="s">
        <v>47</v>
      </c>
      <c r="D38" s="72" t="s">
        <v>17</v>
      </c>
      <c r="E38" s="46"/>
      <c r="F38" s="46"/>
      <c r="G38" s="46"/>
      <c r="H38" s="67" t="e">
        <f>SUM(#REF!)</f>
        <v>#REF!</v>
      </c>
      <c r="I38" s="68" t="e">
        <f>SUM(#REF!)</f>
        <v>#REF!</v>
      </c>
      <c r="J38" s="71">
        <f>[1]Výdaje!L139</f>
        <v>12932</v>
      </c>
    </row>
    <row r="39" spans="1:10" ht="15.75" thickBot="1">
      <c r="A39" s="73">
        <v>6310</v>
      </c>
      <c r="B39" s="74"/>
      <c r="C39" s="75" t="s">
        <v>48</v>
      </c>
      <c r="D39" s="76" t="s">
        <v>49</v>
      </c>
      <c r="E39" s="77"/>
      <c r="F39" s="77"/>
      <c r="G39" s="77"/>
      <c r="H39" s="78" t="e">
        <f>SUM(#REF!)</f>
        <v>#REF!</v>
      </c>
      <c r="I39" s="79" t="e">
        <f>SUM(#REF!)</f>
        <v>#REF!</v>
      </c>
      <c r="J39" s="80">
        <f>[1]Výdaje!L141</f>
        <v>17</v>
      </c>
    </row>
    <row r="40" spans="1:10">
      <c r="A40" s="489" t="s">
        <v>50</v>
      </c>
      <c r="B40" s="490"/>
      <c r="C40" s="490"/>
      <c r="D40" s="491"/>
      <c r="E40" s="81">
        <f>SUM(E23:E39)</f>
        <v>0</v>
      </c>
      <c r="F40" s="81">
        <f>SUM(F23:F39)</f>
        <v>0</v>
      </c>
      <c r="G40" s="81">
        <f>SUM(G23:G39)</f>
        <v>0</v>
      </c>
      <c r="H40" s="81" t="e">
        <f>H23+H24+H25+H26+H27+H28+H29+H31+H34+H36+H37+H38+H39+#REF!</f>
        <v>#REF!</v>
      </c>
      <c r="I40" s="82" t="e">
        <f>I23+I24+I25+I26+I27+I28+I29+I31+I34+I36+I37+I38+I39+#REF!</f>
        <v>#REF!</v>
      </c>
      <c r="J40" s="83">
        <f>SUM(J23:J39)</f>
        <v>25409.8</v>
      </c>
    </row>
    <row r="41" spans="1:10">
      <c r="A41" s="84">
        <v>2212</v>
      </c>
      <c r="B41" s="85"/>
      <c r="C41" s="86" t="s">
        <v>24</v>
      </c>
      <c r="D41" s="87" t="s">
        <v>25</v>
      </c>
      <c r="E41" s="88"/>
      <c r="F41" s="88"/>
      <c r="G41" s="88"/>
      <c r="H41" s="89"/>
      <c r="I41" s="90"/>
      <c r="J41" s="91">
        <f>[1]Výdaje!L144</f>
        <v>0</v>
      </c>
    </row>
    <row r="42" spans="1:10">
      <c r="A42" s="84">
        <v>2321</v>
      </c>
      <c r="B42" s="85"/>
      <c r="C42" s="86" t="s">
        <v>26</v>
      </c>
      <c r="D42" s="87" t="s">
        <v>51</v>
      </c>
      <c r="E42" s="88"/>
      <c r="F42" s="88"/>
      <c r="G42" s="88"/>
      <c r="H42" s="89"/>
      <c r="I42" s="90"/>
      <c r="J42" s="91">
        <f>[1]Výdaje!L146</f>
        <v>0</v>
      </c>
    </row>
    <row r="43" spans="1:10">
      <c r="A43" s="84">
        <v>3111</v>
      </c>
      <c r="B43" s="85"/>
      <c r="C43" s="86" t="s">
        <v>28</v>
      </c>
      <c r="D43" s="87" t="s">
        <v>29</v>
      </c>
      <c r="E43" s="88"/>
      <c r="F43" s="88"/>
      <c r="G43" s="88"/>
      <c r="H43" s="89"/>
      <c r="I43" s="90"/>
      <c r="J43" s="91">
        <f>[1]Výdaje!L151</f>
        <v>0</v>
      </c>
    </row>
    <row r="44" spans="1:10">
      <c r="A44" s="92">
        <v>3113</v>
      </c>
      <c r="B44" s="93"/>
      <c r="C44" s="86" t="s">
        <v>30</v>
      </c>
      <c r="D44" s="94" t="s">
        <v>29</v>
      </c>
      <c r="E44" s="88"/>
      <c r="F44" s="88"/>
      <c r="G44" s="88"/>
      <c r="H44" s="89"/>
      <c r="I44" s="90"/>
      <c r="J44" s="91">
        <f>[1]Výdaje!L155</f>
        <v>7000</v>
      </c>
    </row>
    <row r="45" spans="1:10">
      <c r="A45" s="92">
        <v>3613</v>
      </c>
      <c r="B45" s="93"/>
      <c r="C45" s="86" t="s">
        <v>52</v>
      </c>
      <c r="D45" s="94" t="s">
        <v>38</v>
      </c>
      <c r="E45" s="88"/>
      <c r="F45" s="88"/>
      <c r="G45" s="88"/>
      <c r="H45" s="89"/>
      <c r="I45" s="90"/>
      <c r="J45" s="91">
        <f>[1]Výdaje!L149</f>
        <v>200</v>
      </c>
    </row>
    <row r="46" spans="1:10">
      <c r="A46" s="92">
        <v>6171</v>
      </c>
      <c r="B46" s="93"/>
      <c r="C46" s="86" t="s">
        <v>47</v>
      </c>
      <c r="D46" s="94" t="s">
        <v>17</v>
      </c>
      <c r="E46" s="88"/>
      <c r="F46" s="88"/>
      <c r="G46" s="88"/>
      <c r="H46" s="89"/>
      <c r="I46" s="90"/>
      <c r="J46" s="91">
        <f>[1]Výdaje!L158</f>
        <v>50</v>
      </c>
    </row>
    <row r="47" spans="1:10">
      <c r="A47" s="492" t="s">
        <v>53</v>
      </c>
      <c r="B47" s="493"/>
      <c r="C47" s="493"/>
      <c r="D47" s="494"/>
      <c r="E47" s="95" t="e">
        <f>SUM(#REF!)</f>
        <v>#REF!</v>
      </c>
      <c r="F47" s="95" t="e">
        <f>SUM(#REF!)</f>
        <v>#REF!</v>
      </c>
      <c r="G47" s="95" t="e">
        <f>SUM(#REF!)</f>
        <v>#REF!</v>
      </c>
      <c r="H47" s="95"/>
      <c r="I47" s="96" t="e">
        <f>#REF!+#REF!+#REF!+#REF!+#REF!+#REF!+#REF!</f>
        <v>#REF!</v>
      </c>
      <c r="J47" s="97">
        <f>SUM(J41:J46)</f>
        <v>7250</v>
      </c>
    </row>
    <row r="48" spans="1:10" ht="16.5" thickBot="1">
      <c r="A48" s="495" t="s">
        <v>54</v>
      </c>
      <c r="B48" s="496"/>
      <c r="C48" s="496"/>
      <c r="D48" s="497"/>
      <c r="E48" s="98" t="e">
        <f>(E40+E47)</f>
        <v>#REF!</v>
      </c>
      <c r="F48" s="98" t="e">
        <f>(F40+F47)</f>
        <v>#REF!</v>
      </c>
      <c r="G48" s="98" t="e">
        <f>(G40+G47)</f>
        <v>#REF!</v>
      </c>
      <c r="H48" s="98" t="e">
        <f>SUM(H40,H47)</f>
        <v>#REF!</v>
      </c>
      <c r="I48" s="99" t="e">
        <f>SUM(I40,I47)</f>
        <v>#REF!</v>
      </c>
      <c r="J48" s="100">
        <f>SUM(J40,J47)</f>
        <v>32659.8</v>
      </c>
    </row>
    <row r="49" spans="1:11" ht="15.75">
      <c r="A49" s="101"/>
      <c r="B49" s="101"/>
      <c r="C49" s="101"/>
      <c r="D49" s="101"/>
      <c r="E49" s="102"/>
      <c r="F49" s="102"/>
      <c r="G49" s="102"/>
      <c r="H49" s="102"/>
      <c r="I49" s="102"/>
      <c r="J49" s="103"/>
    </row>
    <row r="50" spans="1:11" ht="15.75">
      <c r="A50" s="101"/>
      <c r="B50" s="101"/>
      <c r="C50" s="101"/>
      <c r="D50" s="101"/>
      <c r="E50" s="102"/>
      <c r="F50" s="102"/>
      <c r="G50" s="102"/>
      <c r="H50" s="102"/>
      <c r="I50" s="102"/>
      <c r="J50" s="103"/>
    </row>
    <row r="51" spans="1:11">
      <c r="A51" s="498"/>
      <c r="B51" s="499"/>
      <c r="C51" s="499"/>
      <c r="D51" s="499"/>
      <c r="E51" s="499"/>
      <c r="F51" s="499"/>
      <c r="G51" s="499"/>
      <c r="H51" s="499"/>
      <c r="I51" s="499"/>
      <c r="J51" s="499"/>
      <c r="K51" s="499"/>
    </row>
    <row r="52" spans="1:11">
      <c r="A52" s="499"/>
      <c r="B52" s="499"/>
      <c r="C52" s="499"/>
      <c r="D52" s="499"/>
      <c r="E52" s="499"/>
      <c r="F52" s="499"/>
      <c r="G52" s="499"/>
      <c r="H52" s="499"/>
      <c r="I52" s="499"/>
      <c r="J52" s="499"/>
      <c r="K52" s="499"/>
    </row>
    <row r="53" spans="1:11">
      <c r="A53" s="499"/>
      <c r="B53" s="499"/>
      <c r="C53" s="499"/>
      <c r="D53" s="499"/>
      <c r="E53" s="499"/>
      <c r="F53" s="499"/>
      <c r="G53" s="499"/>
      <c r="H53" s="499"/>
      <c r="I53" s="499"/>
      <c r="J53" s="499"/>
      <c r="K53" s="499"/>
    </row>
    <row r="54" spans="1:11">
      <c r="A54" s="499"/>
      <c r="B54" s="499"/>
      <c r="C54" s="499"/>
      <c r="D54" s="499"/>
      <c r="E54" s="499"/>
      <c r="F54" s="499"/>
      <c r="G54" s="499"/>
      <c r="H54" s="499"/>
      <c r="I54" s="499"/>
      <c r="J54" s="499"/>
      <c r="K54" s="499"/>
    </row>
    <row r="55" spans="1:11">
      <c r="A55" s="499"/>
      <c r="B55" s="499"/>
      <c r="C55" s="499"/>
      <c r="D55" s="499"/>
      <c r="E55" s="499"/>
      <c r="F55" s="499"/>
      <c r="G55" s="499"/>
      <c r="H55" s="499"/>
      <c r="I55" s="499"/>
      <c r="J55" s="499"/>
      <c r="K55" s="499"/>
    </row>
    <row r="56" spans="1:11">
      <c r="A56" s="104"/>
      <c r="B56" s="104"/>
      <c r="C56" s="104"/>
      <c r="D56" s="105"/>
      <c r="E56" s="104"/>
      <c r="F56" s="104"/>
      <c r="G56" s="104"/>
      <c r="H56" s="104"/>
      <c r="I56" s="104"/>
      <c r="J56" s="104"/>
    </row>
    <row r="57" spans="1:11">
      <c r="A57" s="104"/>
      <c r="B57" s="104"/>
      <c r="C57" s="104"/>
      <c r="D57" s="105"/>
      <c r="E57" s="104"/>
      <c r="F57" s="104"/>
      <c r="G57" s="104"/>
      <c r="H57" s="104"/>
      <c r="I57" s="104"/>
      <c r="J57" s="104"/>
    </row>
    <row r="58" spans="1:11" s="108" customFormat="1">
      <c r="A58" s="106"/>
      <c r="B58" s="106"/>
      <c r="C58" s="106"/>
      <c r="D58" s="107"/>
      <c r="E58" s="106"/>
      <c r="F58" s="106"/>
      <c r="G58" s="106"/>
      <c r="H58" s="106"/>
      <c r="I58" s="106"/>
      <c r="J58" s="106"/>
    </row>
    <row r="59" spans="1:11">
      <c r="A59" s="106"/>
      <c r="B59" s="104"/>
      <c r="C59" s="104"/>
      <c r="D59" s="105"/>
      <c r="E59" s="104"/>
      <c r="F59" s="104"/>
      <c r="G59" s="104"/>
      <c r="H59" s="104"/>
      <c r="I59" s="104"/>
      <c r="J59" s="104"/>
    </row>
    <row r="60" spans="1:11" s="110" customFormat="1">
      <c r="A60" s="109"/>
      <c r="B60" s="109"/>
      <c r="C60" s="109"/>
      <c r="D60" s="109"/>
      <c r="E60" s="109"/>
      <c r="F60" s="109"/>
      <c r="G60" s="109"/>
      <c r="H60" s="109"/>
      <c r="I60" s="109"/>
      <c r="J60" s="109"/>
    </row>
    <row r="61" spans="1:11" s="112" customFormat="1">
      <c r="A61" s="111"/>
      <c r="B61" s="111"/>
      <c r="C61" s="111"/>
      <c r="D61" s="111"/>
      <c r="E61" s="111"/>
      <c r="F61" s="111"/>
      <c r="G61" s="111"/>
      <c r="H61" s="111"/>
      <c r="I61" s="111"/>
      <c r="J61" s="111"/>
    </row>
    <row r="62" spans="1:11" s="110" customFormat="1">
      <c r="A62" s="109"/>
      <c r="B62" s="109"/>
      <c r="C62" s="109"/>
      <c r="D62" s="109"/>
      <c r="E62" s="109"/>
      <c r="F62" s="109"/>
      <c r="G62" s="109"/>
      <c r="H62" s="109"/>
      <c r="I62" s="109"/>
      <c r="J62" s="109"/>
    </row>
    <row r="63" spans="1:11" s="112" customFormat="1">
      <c r="A63" s="111"/>
      <c r="B63" s="111"/>
      <c r="C63" s="111"/>
      <c r="D63" s="111"/>
      <c r="E63" s="111"/>
      <c r="F63" s="111"/>
      <c r="G63" s="111"/>
      <c r="H63" s="111"/>
      <c r="I63" s="111"/>
      <c r="J63" s="111"/>
    </row>
    <row r="64" spans="1:11" s="110" customFormat="1">
      <c r="A64" s="113"/>
      <c r="B64" s="109"/>
      <c r="C64" s="109"/>
      <c r="D64" s="109"/>
      <c r="E64" s="109"/>
      <c r="F64" s="109"/>
      <c r="G64" s="109"/>
      <c r="H64" s="109"/>
      <c r="I64" s="109"/>
      <c r="J64" s="109"/>
    </row>
    <row r="65" spans="1:10" s="112" customFormat="1">
      <c r="A65" s="114"/>
      <c r="B65" s="111"/>
      <c r="C65" s="111"/>
      <c r="D65" s="111"/>
      <c r="E65" s="111"/>
      <c r="F65" s="111"/>
      <c r="G65" s="111"/>
      <c r="H65" s="111"/>
      <c r="I65" s="111"/>
      <c r="J65" s="111"/>
    </row>
    <row r="66" spans="1:10" s="110" customFormat="1">
      <c r="A66" s="113"/>
      <c r="B66" s="109"/>
      <c r="C66" s="109"/>
      <c r="D66" s="109"/>
      <c r="E66" s="109"/>
      <c r="F66" s="109"/>
      <c r="G66" s="109"/>
      <c r="H66" s="109"/>
      <c r="I66" s="109"/>
      <c r="J66" s="109"/>
    </row>
    <row r="67" spans="1:10" s="110" customFormat="1">
      <c r="A67" s="114"/>
      <c r="B67" s="109"/>
      <c r="C67" s="109"/>
      <c r="D67" s="109"/>
      <c r="E67" s="109"/>
      <c r="F67" s="109"/>
      <c r="G67" s="109"/>
      <c r="H67" s="109"/>
      <c r="I67" s="109"/>
      <c r="J67" s="109"/>
    </row>
    <row r="68" spans="1:10" s="110" customFormat="1">
      <c r="A68" s="109"/>
      <c r="B68" s="109"/>
      <c r="C68" s="109"/>
      <c r="D68" s="109"/>
      <c r="E68" s="109"/>
      <c r="F68" s="109"/>
      <c r="G68" s="109"/>
      <c r="H68" s="109"/>
      <c r="I68" s="109"/>
      <c r="J68" s="109"/>
    </row>
    <row r="69" spans="1:10" s="110" customFormat="1">
      <c r="A69" s="109"/>
      <c r="B69" s="109"/>
      <c r="C69" s="109"/>
      <c r="D69" s="109"/>
      <c r="E69" s="109"/>
      <c r="F69" s="109"/>
      <c r="G69" s="109"/>
      <c r="H69" s="109"/>
      <c r="I69" s="109"/>
      <c r="J69" s="109"/>
    </row>
    <row r="70" spans="1:10" s="110" customFormat="1">
      <c r="A70" s="109"/>
      <c r="B70" s="109"/>
      <c r="C70" s="109"/>
      <c r="D70" s="109"/>
      <c r="E70" s="109"/>
      <c r="F70" s="109"/>
      <c r="G70" s="109"/>
      <c r="H70" s="109"/>
      <c r="I70" s="109"/>
      <c r="J70" s="109"/>
    </row>
    <row r="71" spans="1:10" s="110" customFormat="1">
      <c r="A71" s="109"/>
      <c r="B71" s="109"/>
      <c r="C71" s="109"/>
      <c r="D71" s="109"/>
      <c r="E71" s="109"/>
      <c r="F71" s="109"/>
      <c r="G71" s="109"/>
      <c r="H71" s="109"/>
      <c r="I71" s="109"/>
      <c r="J71" s="109"/>
    </row>
    <row r="72" spans="1:10" s="110" customFormat="1">
      <c r="A72" s="109"/>
      <c r="B72" s="109"/>
      <c r="C72" s="109"/>
      <c r="D72" s="109"/>
      <c r="E72" s="109"/>
      <c r="F72" s="109"/>
      <c r="G72" s="109"/>
      <c r="H72" s="109"/>
      <c r="I72" s="109"/>
      <c r="J72" s="109"/>
    </row>
    <row r="73" spans="1:10" s="110" customFormat="1">
      <c r="A73" s="109"/>
      <c r="B73" s="109"/>
      <c r="C73" s="109"/>
      <c r="D73" s="109"/>
      <c r="E73" s="109"/>
      <c r="F73" s="109"/>
      <c r="G73" s="109"/>
      <c r="H73" s="109"/>
      <c r="I73" s="109"/>
      <c r="J73" s="109"/>
    </row>
    <row r="74" spans="1:10" s="110" customFormat="1">
      <c r="A74" s="109"/>
      <c r="B74" s="109"/>
      <c r="C74" s="109"/>
      <c r="D74" s="109"/>
      <c r="E74" s="109"/>
      <c r="F74" s="109"/>
      <c r="G74" s="109"/>
      <c r="H74" s="109"/>
      <c r="I74" s="109"/>
      <c r="J74" s="109"/>
    </row>
    <row r="75" spans="1:10" s="110" customFormat="1">
      <c r="A75" s="109"/>
      <c r="B75" s="109"/>
      <c r="C75" s="109"/>
      <c r="D75" s="109"/>
      <c r="E75" s="109"/>
      <c r="F75" s="109"/>
      <c r="G75" s="109"/>
      <c r="H75" s="109"/>
      <c r="I75" s="109"/>
      <c r="J75" s="109"/>
    </row>
    <row r="76" spans="1:10" s="110" customFormat="1">
      <c r="A76" s="109"/>
      <c r="B76" s="109"/>
      <c r="C76" s="109"/>
      <c r="D76" s="109"/>
      <c r="E76" s="109"/>
      <c r="F76" s="109"/>
      <c r="G76" s="109"/>
      <c r="H76" s="109"/>
      <c r="I76" s="109"/>
      <c r="J76" s="109"/>
    </row>
    <row r="77" spans="1:10" s="110" customFormat="1">
      <c r="A77" s="109"/>
      <c r="B77" s="109"/>
      <c r="C77" s="109"/>
      <c r="D77" s="109"/>
      <c r="E77" s="109"/>
      <c r="F77" s="109"/>
      <c r="G77" s="109"/>
      <c r="H77" s="109"/>
      <c r="I77" s="109"/>
      <c r="J77" s="109"/>
    </row>
    <row r="78" spans="1:10" s="110" customFormat="1">
      <c r="A78" s="109"/>
      <c r="B78" s="109"/>
      <c r="C78" s="109"/>
      <c r="D78" s="109"/>
      <c r="E78" s="109"/>
      <c r="F78" s="109"/>
      <c r="G78" s="109"/>
      <c r="H78" s="109"/>
      <c r="I78" s="109"/>
      <c r="J78" s="109"/>
    </row>
    <row r="79" spans="1:10" s="110" customFormat="1">
      <c r="A79" s="109"/>
      <c r="B79" s="109"/>
      <c r="C79" s="109"/>
      <c r="D79" s="109"/>
      <c r="E79" s="109"/>
      <c r="F79" s="109"/>
      <c r="G79" s="109"/>
      <c r="H79" s="109"/>
      <c r="I79" s="109"/>
      <c r="J79" s="109"/>
    </row>
    <row r="80" spans="1:10" s="110" customFormat="1">
      <c r="A80" s="109"/>
      <c r="B80" s="109"/>
      <c r="C80" s="109"/>
      <c r="D80" s="109"/>
      <c r="E80" s="109"/>
      <c r="F80" s="109"/>
      <c r="G80" s="109"/>
      <c r="H80" s="109"/>
      <c r="I80" s="109"/>
      <c r="J80" s="109"/>
    </row>
    <row r="81" spans="1:10" s="110" customFormat="1">
      <c r="A81" s="109"/>
      <c r="B81" s="109"/>
      <c r="C81" s="109"/>
      <c r="D81" s="109"/>
      <c r="E81" s="109"/>
      <c r="F81" s="109"/>
      <c r="G81" s="109"/>
      <c r="H81" s="109"/>
      <c r="I81" s="109"/>
      <c r="J81" s="109"/>
    </row>
    <row r="82" spans="1:10" s="110" customFormat="1">
      <c r="A82" s="109"/>
      <c r="B82" s="109"/>
      <c r="C82" s="109"/>
      <c r="D82" s="109"/>
      <c r="E82" s="109"/>
      <c r="F82" s="109"/>
      <c r="G82" s="109"/>
      <c r="H82" s="109"/>
      <c r="I82" s="109"/>
      <c r="J82" s="109"/>
    </row>
    <row r="83" spans="1:10" s="110" customFormat="1">
      <c r="A83" s="109"/>
      <c r="B83" s="109"/>
      <c r="C83" s="109"/>
      <c r="D83" s="109"/>
      <c r="E83" s="109"/>
      <c r="F83" s="109"/>
      <c r="G83" s="109"/>
      <c r="H83" s="109"/>
      <c r="I83" s="109"/>
      <c r="J83" s="109"/>
    </row>
    <row r="84" spans="1:10" s="110" customFormat="1">
      <c r="A84" s="109"/>
      <c r="B84" s="109"/>
      <c r="C84" s="109"/>
      <c r="D84" s="109"/>
      <c r="E84" s="109"/>
      <c r="F84" s="109"/>
      <c r="G84" s="109"/>
      <c r="H84" s="109"/>
      <c r="I84" s="109"/>
      <c r="J84" s="109"/>
    </row>
    <row r="85" spans="1:10" s="110" customFormat="1">
      <c r="A85" s="109"/>
      <c r="B85" s="109"/>
      <c r="C85" s="109"/>
      <c r="D85" s="109"/>
      <c r="E85" s="109"/>
      <c r="F85" s="109"/>
      <c r="G85" s="109"/>
      <c r="H85" s="109"/>
      <c r="I85" s="109"/>
      <c r="J85" s="109"/>
    </row>
    <row r="86" spans="1:10" s="110" customFormat="1">
      <c r="A86" s="109"/>
      <c r="B86" s="109"/>
      <c r="C86" s="109"/>
      <c r="D86" s="109"/>
      <c r="E86" s="109"/>
      <c r="F86" s="109"/>
      <c r="G86" s="109"/>
      <c r="H86" s="109"/>
      <c r="I86" s="109"/>
      <c r="J86" s="109"/>
    </row>
    <row r="87" spans="1:10" s="110" customFormat="1">
      <c r="A87" s="109"/>
      <c r="B87" s="109"/>
      <c r="C87" s="109"/>
      <c r="D87" s="109"/>
      <c r="E87" s="109"/>
      <c r="F87" s="109"/>
      <c r="G87" s="109"/>
      <c r="H87" s="109"/>
      <c r="I87" s="109"/>
      <c r="J87" s="109"/>
    </row>
    <row r="88" spans="1:10" s="110" customFormat="1">
      <c r="A88" s="109"/>
      <c r="B88" s="109"/>
      <c r="C88" s="109"/>
      <c r="D88" s="109"/>
      <c r="E88" s="109"/>
      <c r="F88" s="109"/>
      <c r="G88" s="109"/>
      <c r="H88" s="109"/>
      <c r="I88" s="109"/>
      <c r="J88" s="109"/>
    </row>
    <row r="89" spans="1:10" s="110" customFormat="1">
      <c r="A89" s="109"/>
      <c r="B89" s="109"/>
      <c r="C89" s="109"/>
      <c r="D89" s="109"/>
      <c r="E89" s="109"/>
      <c r="F89" s="109"/>
      <c r="G89" s="109"/>
      <c r="H89" s="109"/>
      <c r="I89" s="109"/>
      <c r="J89" s="109"/>
    </row>
    <row r="90" spans="1:10" s="110" customFormat="1">
      <c r="A90" s="109"/>
      <c r="B90" s="109"/>
      <c r="C90" s="109"/>
      <c r="D90" s="109"/>
      <c r="E90" s="109"/>
      <c r="F90" s="109"/>
      <c r="G90" s="109"/>
      <c r="H90" s="109"/>
      <c r="I90" s="109"/>
      <c r="J90" s="109"/>
    </row>
    <row r="91" spans="1:10" s="110" customFormat="1">
      <c r="A91" s="109"/>
      <c r="B91" s="109"/>
      <c r="C91" s="109"/>
      <c r="D91" s="109"/>
      <c r="E91" s="109"/>
      <c r="F91" s="109"/>
      <c r="G91" s="109"/>
      <c r="H91" s="109"/>
      <c r="I91" s="109"/>
      <c r="J91" s="109"/>
    </row>
    <row r="92" spans="1:10" s="110" customFormat="1">
      <c r="A92" s="109"/>
      <c r="B92" s="109"/>
      <c r="C92" s="109"/>
      <c r="D92" s="109"/>
      <c r="E92" s="109"/>
      <c r="F92" s="109"/>
      <c r="G92" s="109"/>
      <c r="H92" s="109"/>
      <c r="I92" s="109"/>
      <c r="J92" s="109"/>
    </row>
    <row r="93" spans="1:10" s="110" customFormat="1">
      <c r="A93" s="109"/>
      <c r="B93" s="109"/>
      <c r="C93" s="109"/>
      <c r="D93" s="109"/>
      <c r="E93" s="109"/>
      <c r="F93" s="109"/>
      <c r="G93" s="109"/>
      <c r="H93" s="109"/>
      <c r="I93" s="109"/>
      <c r="J93" s="109"/>
    </row>
    <row r="94" spans="1:10" s="110" customFormat="1">
      <c r="A94" s="109"/>
      <c r="B94" s="109"/>
      <c r="C94" s="109"/>
      <c r="D94" s="109"/>
      <c r="E94" s="109"/>
      <c r="F94" s="109"/>
      <c r="G94" s="109"/>
      <c r="H94" s="109"/>
      <c r="I94" s="109"/>
      <c r="J94" s="109"/>
    </row>
    <row r="95" spans="1:10" s="110" customFormat="1">
      <c r="A95" s="109"/>
      <c r="B95" s="109"/>
      <c r="C95" s="109"/>
      <c r="D95" s="109"/>
      <c r="E95" s="109"/>
      <c r="F95" s="109"/>
      <c r="G95" s="109"/>
      <c r="H95" s="109"/>
      <c r="I95" s="109"/>
      <c r="J95" s="109"/>
    </row>
    <row r="96" spans="1:10" s="110" customFormat="1">
      <c r="A96" s="109"/>
      <c r="B96" s="109"/>
      <c r="C96" s="109"/>
      <c r="D96" s="109"/>
      <c r="E96" s="109"/>
      <c r="F96" s="109"/>
      <c r="G96" s="109"/>
      <c r="H96" s="109"/>
      <c r="I96" s="109"/>
      <c r="J96" s="109"/>
    </row>
    <row r="97" spans="1:10" s="110" customFormat="1">
      <c r="A97" s="109"/>
      <c r="B97" s="109"/>
      <c r="C97" s="109"/>
      <c r="D97" s="109"/>
      <c r="E97" s="109"/>
      <c r="F97" s="109"/>
      <c r="G97" s="109"/>
      <c r="H97" s="109"/>
      <c r="I97" s="109"/>
      <c r="J97" s="109"/>
    </row>
    <row r="98" spans="1:10" s="110" customFormat="1">
      <c r="A98" s="109"/>
      <c r="B98" s="109"/>
      <c r="C98" s="109"/>
      <c r="D98" s="109"/>
      <c r="E98" s="109"/>
      <c r="F98" s="109"/>
      <c r="G98" s="109"/>
      <c r="H98" s="109"/>
      <c r="I98" s="109"/>
      <c r="J98" s="109"/>
    </row>
    <row r="99" spans="1:10">
      <c r="A99" s="104"/>
      <c r="B99" s="104"/>
      <c r="C99" s="104"/>
      <c r="D99" s="105"/>
      <c r="E99" s="104"/>
      <c r="F99" s="104"/>
      <c r="G99" s="104"/>
      <c r="H99" s="104"/>
      <c r="I99" s="104"/>
      <c r="J99" s="104"/>
    </row>
    <row r="100" spans="1:10">
      <c r="A100" s="104"/>
      <c r="B100" s="104"/>
      <c r="C100" s="104"/>
      <c r="D100" s="105"/>
      <c r="E100" s="104"/>
      <c r="F100" s="104"/>
      <c r="G100" s="104"/>
      <c r="H100" s="104"/>
      <c r="I100" s="104"/>
      <c r="J100" s="104"/>
    </row>
    <row r="101" spans="1:10">
      <c r="A101" s="104"/>
      <c r="B101" s="104"/>
      <c r="C101" s="104"/>
      <c r="D101" s="105"/>
      <c r="E101" s="104"/>
      <c r="F101" s="104"/>
      <c r="G101" s="104"/>
      <c r="H101" s="104"/>
      <c r="I101" s="104"/>
      <c r="J101" s="104"/>
    </row>
    <row r="102" spans="1:10">
      <c r="A102" s="104"/>
      <c r="B102" s="104"/>
      <c r="C102" s="104"/>
      <c r="D102" s="105"/>
      <c r="E102" s="104"/>
      <c r="F102" s="104"/>
      <c r="G102" s="104"/>
      <c r="H102" s="104"/>
      <c r="I102" s="104"/>
      <c r="J102" s="104"/>
    </row>
    <row r="103" spans="1:10">
      <c r="A103" s="104"/>
      <c r="B103" s="104"/>
      <c r="C103" s="104"/>
      <c r="D103" s="105"/>
      <c r="E103" s="104"/>
      <c r="F103" s="104"/>
      <c r="G103" s="104"/>
      <c r="H103" s="104"/>
      <c r="I103" s="104"/>
      <c r="J103" s="104"/>
    </row>
    <row r="104" spans="1:10">
      <c r="A104" s="104"/>
      <c r="B104" s="104"/>
      <c r="C104" s="104"/>
      <c r="D104" s="105"/>
      <c r="E104" s="104"/>
      <c r="F104" s="104"/>
      <c r="G104" s="104"/>
      <c r="H104" s="104"/>
      <c r="I104" s="104"/>
      <c r="J104" s="104"/>
    </row>
    <row r="105" spans="1:10">
      <c r="A105" s="104"/>
      <c r="B105" s="104"/>
      <c r="C105" s="104"/>
      <c r="D105" s="105"/>
      <c r="E105" s="104"/>
      <c r="F105" s="104"/>
      <c r="G105" s="104"/>
      <c r="H105" s="104"/>
      <c r="I105" s="104"/>
      <c r="J105" s="104"/>
    </row>
    <row r="106" spans="1:10">
      <c r="A106" s="104"/>
      <c r="B106" s="104"/>
      <c r="C106" s="104"/>
      <c r="D106" s="105"/>
      <c r="E106" s="104"/>
      <c r="F106" s="104"/>
      <c r="G106" s="104"/>
      <c r="H106" s="104"/>
      <c r="I106" s="104"/>
      <c r="J106" s="104"/>
    </row>
    <row r="107" spans="1:10">
      <c r="A107" s="104"/>
      <c r="B107" s="104"/>
      <c r="C107" s="104"/>
      <c r="D107" s="105"/>
      <c r="E107" s="104"/>
      <c r="F107" s="104"/>
      <c r="G107" s="104"/>
      <c r="H107" s="104"/>
      <c r="I107" s="104"/>
      <c r="J107" s="104"/>
    </row>
    <row r="108" spans="1:10">
      <c r="A108" s="104"/>
      <c r="B108" s="104"/>
      <c r="C108" s="104"/>
      <c r="D108" s="105"/>
      <c r="E108" s="104"/>
      <c r="F108" s="104"/>
      <c r="G108" s="104"/>
      <c r="H108" s="104"/>
      <c r="I108" s="104"/>
      <c r="J108" s="104"/>
    </row>
    <row r="109" spans="1:10">
      <c r="A109" s="104"/>
      <c r="B109" s="104"/>
      <c r="C109" s="104"/>
      <c r="D109" s="105"/>
      <c r="E109" s="104"/>
      <c r="F109" s="104"/>
      <c r="G109" s="104"/>
      <c r="H109" s="104"/>
      <c r="I109" s="104"/>
      <c r="J109" s="104"/>
    </row>
    <row r="110" spans="1:10">
      <c r="A110" s="104"/>
      <c r="B110" s="104"/>
      <c r="C110" s="104"/>
      <c r="D110" s="105"/>
      <c r="E110" s="104"/>
      <c r="F110" s="104"/>
      <c r="G110" s="104"/>
      <c r="H110" s="104"/>
      <c r="I110" s="104"/>
      <c r="J110" s="104"/>
    </row>
    <row r="111" spans="1:10">
      <c r="A111" s="104"/>
      <c r="B111" s="104"/>
      <c r="C111" s="104"/>
      <c r="D111" s="105"/>
      <c r="E111" s="104"/>
      <c r="F111" s="104"/>
      <c r="G111" s="104"/>
      <c r="H111" s="104"/>
      <c r="I111" s="104"/>
      <c r="J111" s="104"/>
    </row>
    <row r="112" spans="1:10">
      <c r="A112" s="104"/>
      <c r="B112" s="104"/>
      <c r="C112" s="104"/>
      <c r="D112" s="105"/>
      <c r="E112" s="104"/>
      <c r="F112" s="104"/>
      <c r="G112" s="104"/>
      <c r="H112" s="104"/>
      <c r="I112" s="104"/>
      <c r="J112" s="104"/>
    </row>
    <row r="113" spans="1:10">
      <c r="A113" s="104"/>
      <c r="B113" s="104"/>
      <c r="C113" s="104"/>
      <c r="D113" s="105"/>
      <c r="E113" s="104"/>
      <c r="F113" s="104"/>
      <c r="G113" s="104"/>
      <c r="H113" s="104"/>
      <c r="I113" s="104"/>
      <c r="J113" s="104"/>
    </row>
    <row r="114" spans="1:10">
      <c r="A114" s="104"/>
      <c r="B114" s="104"/>
      <c r="C114" s="104"/>
      <c r="D114" s="105"/>
      <c r="E114" s="104"/>
      <c r="F114" s="104"/>
      <c r="G114" s="104"/>
      <c r="H114" s="104"/>
      <c r="I114" s="104"/>
      <c r="J114" s="104"/>
    </row>
    <row r="115" spans="1:10">
      <c r="A115" s="104"/>
      <c r="B115" s="104"/>
      <c r="C115" s="104"/>
      <c r="D115" s="105"/>
      <c r="E115" s="104"/>
      <c r="F115" s="104"/>
      <c r="G115" s="104"/>
      <c r="H115" s="104"/>
      <c r="I115" s="104"/>
      <c r="J115" s="104"/>
    </row>
    <row r="116" spans="1:10">
      <c r="A116" s="104"/>
      <c r="B116" s="104"/>
      <c r="C116" s="104"/>
      <c r="D116" s="105"/>
      <c r="E116" s="104"/>
      <c r="F116" s="104"/>
      <c r="G116" s="104"/>
      <c r="H116" s="104"/>
      <c r="I116" s="104"/>
      <c r="J116" s="104"/>
    </row>
    <row r="117" spans="1:10">
      <c r="A117" s="104"/>
      <c r="B117" s="104"/>
      <c r="C117" s="104"/>
      <c r="D117" s="105"/>
      <c r="E117" s="104"/>
      <c r="F117" s="104"/>
      <c r="G117" s="104"/>
      <c r="H117" s="104"/>
      <c r="I117" s="104"/>
      <c r="J117" s="104"/>
    </row>
    <row r="118" spans="1:10">
      <c r="A118" s="104"/>
      <c r="B118" s="104"/>
      <c r="C118" s="104"/>
      <c r="D118" s="105"/>
      <c r="E118" s="104"/>
      <c r="F118" s="104"/>
      <c r="G118" s="104"/>
      <c r="H118" s="104"/>
      <c r="I118" s="104"/>
      <c r="J118" s="104"/>
    </row>
    <row r="119" spans="1:10">
      <c r="A119" s="104"/>
      <c r="B119" s="104"/>
      <c r="C119" s="104"/>
      <c r="D119" s="105"/>
      <c r="E119" s="104"/>
      <c r="F119" s="104"/>
      <c r="G119" s="104"/>
      <c r="H119" s="104"/>
      <c r="I119" s="104"/>
      <c r="J119" s="104"/>
    </row>
    <row r="120" spans="1:10">
      <c r="A120" s="104"/>
      <c r="B120" s="104"/>
      <c r="C120" s="104"/>
      <c r="D120" s="105"/>
      <c r="E120" s="104"/>
      <c r="F120" s="104"/>
      <c r="G120" s="104"/>
      <c r="H120" s="104"/>
      <c r="I120" s="104"/>
      <c r="J120" s="104"/>
    </row>
    <row r="121" spans="1:10">
      <c r="A121" s="104"/>
      <c r="B121" s="104"/>
      <c r="C121" s="104"/>
      <c r="D121" s="105"/>
      <c r="E121" s="104"/>
      <c r="F121" s="104"/>
      <c r="G121" s="104"/>
      <c r="H121" s="104"/>
      <c r="I121" s="104"/>
      <c r="J121" s="104"/>
    </row>
    <row r="122" spans="1:10">
      <c r="A122" s="104"/>
      <c r="B122" s="104"/>
      <c r="C122" s="104"/>
      <c r="D122" s="105"/>
      <c r="E122" s="104"/>
      <c r="F122" s="104"/>
      <c r="G122" s="104"/>
      <c r="H122" s="104"/>
      <c r="I122" s="104"/>
      <c r="J122" s="104"/>
    </row>
    <row r="123" spans="1:10">
      <c r="A123" s="104"/>
      <c r="B123" s="104"/>
      <c r="C123" s="104"/>
      <c r="D123" s="105"/>
      <c r="E123" s="104"/>
      <c r="F123" s="104"/>
      <c r="G123" s="104"/>
      <c r="H123" s="104"/>
      <c r="I123" s="104"/>
      <c r="J123" s="104"/>
    </row>
    <row r="124" spans="1:10">
      <c r="A124" s="104"/>
      <c r="B124" s="104"/>
      <c r="C124" s="104"/>
      <c r="D124" s="105"/>
      <c r="E124" s="104"/>
      <c r="F124" s="104"/>
      <c r="G124" s="104"/>
      <c r="H124" s="104"/>
      <c r="I124" s="104"/>
      <c r="J124" s="104"/>
    </row>
    <row r="125" spans="1:10">
      <c r="A125" s="104"/>
      <c r="B125" s="104"/>
      <c r="C125" s="104"/>
      <c r="D125" s="105"/>
      <c r="E125" s="104"/>
      <c r="F125" s="104"/>
      <c r="G125" s="104"/>
      <c r="H125" s="104"/>
      <c r="I125" s="104"/>
      <c r="J125" s="104"/>
    </row>
    <row r="126" spans="1:10">
      <c r="A126" s="104"/>
      <c r="B126" s="104"/>
      <c r="C126" s="104"/>
      <c r="D126" s="105"/>
      <c r="E126" s="104"/>
      <c r="F126" s="104"/>
      <c r="G126" s="104"/>
      <c r="H126" s="104"/>
      <c r="I126" s="104"/>
      <c r="J126" s="104"/>
    </row>
    <row r="127" spans="1:10">
      <c r="A127" s="104"/>
      <c r="B127" s="104"/>
      <c r="C127" s="104"/>
      <c r="D127" s="105"/>
      <c r="E127" s="104"/>
      <c r="F127" s="104"/>
      <c r="G127" s="104"/>
      <c r="H127" s="104"/>
      <c r="I127" s="104"/>
      <c r="J127" s="104"/>
    </row>
    <row r="128" spans="1:10">
      <c r="A128" s="104"/>
      <c r="B128" s="104"/>
      <c r="C128" s="104"/>
      <c r="D128" s="105"/>
      <c r="E128" s="104"/>
      <c r="F128" s="104"/>
      <c r="G128" s="104"/>
      <c r="H128" s="104"/>
      <c r="I128" s="104"/>
      <c r="J128" s="104"/>
    </row>
    <row r="129" spans="1:10">
      <c r="A129" s="104"/>
      <c r="B129" s="104"/>
      <c r="C129" s="104"/>
      <c r="D129" s="105"/>
      <c r="E129" s="104"/>
      <c r="F129" s="104"/>
      <c r="G129" s="104"/>
      <c r="H129" s="104"/>
      <c r="I129" s="104"/>
      <c r="J129" s="104"/>
    </row>
    <row r="130" spans="1:10">
      <c r="A130" s="104"/>
      <c r="B130" s="104"/>
      <c r="C130" s="104"/>
      <c r="D130" s="105"/>
      <c r="E130" s="104"/>
      <c r="F130" s="104"/>
      <c r="G130" s="104"/>
      <c r="H130" s="104"/>
      <c r="I130" s="104"/>
      <c r="J130" s="104"/>
    </row>
    <row r="131" spans="1:10">
      <c r="A131" s="104"/>
      <c r="B131" s="104"/>
      <c r="C131" s="104"/>
      <c r="D131" s="105"/>
      <c r="E131" s="104"/>
      <c r="F131" s="104"/>
      <c r="G131" s="104"/>
      <c r="H131" s="104"/>
      <c r="I131" s="104"/>
      <c r="J131" s="104"/>
    </row>
    <row r="132" spans="1:10">
      <c r="A132" s="104"/>
      <c r="B132" s="104"/>
      <c r="C132" s="104"/>
      <c r="D132" s="105"/>
      <c r="E132" s="104"/>
      <c r="F132" s="104"/>
      <c r="G132" s="104"/>
      <c r="H132" s="104"/>
      <c r="I132" s="104"/>
      <c r="J132" s="104"/>
    </row>
    <row r="133" spans="1:10">
      <c r="A133" s="104"/>
      <c r="B133" s="104"/>
      <c r="C133" s="104"/>
      <c r="D133" s="105"/>
      <c r="E133" s="104"/>
      <c r="F133" s="104"/>
      <c r="G133" s="104"/>
      <c r="H133" s="104"/>
      <c r="I133" s="104"/>
      <c r="J133" s="104"/>
    </row>
    <row r="134" spans="1:10">
      <c r="A134" s="104"/>
      <c r="B134" s="104"/>
      <c r="C134" s="104"/>
      <c r="D134" s="105"/>
      <c r="E134" s="104"/>
      <c r="F134" s="104"/>
      <c r="G134" s="104"/>
      <c r="H134" s="104"/>
      <c r="I134" s="104"/>
      <c r="J134" s="104"/>
    </row>
    <row r="135" spans="1:10">
      <c r="A135" s="104"/>
      <c r="B135" s="104"/>
      <c r="C135" s="104"/>
      <c r="D135" s="105"/>
      <c r="E135" s="104"/>
      <c r="F135" s="104"/>
      <c r="G135" s="104"/>
      <c r="H135" s="104"/>
      <c r="I135" s="104"/>
      <c r="J135" s="104"/>
    </row>
    <row r="136" spans="1:10">
      <c r="A136" s="104"/>
      <c r="B136" s="104"/>
      <c r="C136" s="104"/>
      <c r="D136" s="105"/>
      <c r="E136" s="104"/>
      <c r="F136" s="104"/>
      <c r="G136" s="104"/>
      <c r="H136" s="104"/>
      <c r="I136" s="104"/>
      <c r="J136" s="104"/>
    </row>
    <row r="137" spans="1:10">
      <c r="A137" s="104"/>
      <c r="B137" s="104"/>
      <c r="C137" s="104"/>
      <c r="D137" s="105"/>
      <c r="E137" s="104"/>
      <c r="F137" s="104"/>
      <c r="G137" s="104"/>
      <c r="H137" s="104"/>
      <c r="I137" s="104"/>
      <c r="J137" s="104"/>
    </row>
    <row r="138" spans="1:10">
      <c r="A138" s="104"/>
      <c r="B138" s="104"/>
      <c r="C138" s="104"/>
      <c r="D138" s="105"/>
      <c r="E138" s="104"/>
      <c r="F138" s="104"/>
      <c r="G138" s="104"/>
      <c r="H138" s="104"/>
      <c r="I138" s="104"/>
      <c r="J138" s="104"/>
    </row>
    <row r="139" spans="1:10">
      <c r="A139" s="104"/>
      <c r="B139" s="104"/>
      <c r="C139" s="104"/>
      <c r="D139" s="105"/>
      <c r="E139" s="104"/>
      <c r="F139" s="104"/>
      <c r="G139" s="104"/>
      <c r="H139" s="104"/>
      <c r="I139" s="104"/>
      <c r="J139" s="104"/>
    </row>
    <row r="140" spans="1:10">
      <c r="A140" s="104"/>
      <c r="B140" s="104"/>
      <c r="C140" s="104"/>
      <c r="D140" s="105"/>
      <c r="E140" s="104"/>
      <c r="F140" s="104"/>
      <c r="G140" s="104"/>
      <c r="H140" s="104"/>
      <c r="I140" s="104"/>
      <c r="J140" s="104"/>
    </row>
    <row r="141" spans="1:10">
      <c r="A141" s="104"/>
      <c r="B141" s="104"/>
      <c r="C141" s="104"/>
      <c r="D141" s="105"/>
      <c r="E141" s="104"/>
      <c r="F141" s="104"/>
      <c r="G141" s="104"/>
      <c r="H141" s="104"/>
      <c r="I141" s="104"/>
      <c r="J141" s="104"/>
    </row>
    <row r="142" spans="1:10">
      <c r="A142" s="104"/>
      <c r="B142" s="104"/>
      <c r="C142" s="104"/>
      <c r="D142" s="105"/>
      <c r="E142" s="104"/>
      <c r="F142" s="104"/>
      <c r="G142" s="104"/>
      <c r="H142" s="104"/>
      <c r="I142" s="104"/>
      <c r="J142" s="104"/>
    </row>
    <row r="143" spans="1:10">
      <c r="A143" s="104"/>
      <c r="B143" s="104"/>
      <c r="C143" s="104"/>
      <c r="D143" s="105"/>
      <c r="E143" s="104"/>
      <c r="F143" s="104"/>
      <c r="G143" s="104"/>
      <c r="H143" s="104"/>
      <c r="I143" s="104"/>
      <c r="J143" s="104"/>
    </row>
    <row r="144" spans="1:10">
      <c r="A144" s="104"/>
      <c r="B144" s="104"/>
      <c r="C144" s="104"/>
      <c r="D144" s="105"/>
      <c r="E144" s="104"/>
      <c r="F144" s="104"/>
      <c r="G144" s="104"/>
      <c r="H144" s="104"/>
      <c r="I144" s="104"/>
      <c r="J144" s="104"/>
    </row>
    <row r="145" spans="1:10">
      <c r="A145" s="104"/>
      <c r="B145" s="104"/>
      <c r="C145" s="104"/>
      <c r="D145" s="105"/>
      <c r="E145" s="104"/>
      <c r="F145" s="104"/>
      <c r="G145" s="104"/>
      <c r="H145" s="104"/>
      <c r="I145" s="104"/>
      <c r="J145" s="104"/>
    </row>
    <row r="146" spans="1:10">
      <c r="A146" s="104"/>
      <c r="B146" s="104"/>
      <c r="C146" s="104"/>
      <c r="D146" s="105"/>
      <c r="E146" s="104"/>
      <c r="F146" s="104"/>
      <c r="G146" s="104"/>
      <c r="H146" s="104"/>
      <c r="I146" s="104"/>
      <c r="J146" s="104"/>
    </row>
    <row r="147" spans="1:10">
      <c r="A147" s="104"/>
      <c r="B147" s="104"/>
      <c r="C147" s="104"/>
      <c r="D147" s="105"/>
      <c r="E147" s="104"/>
      <c r="F147" s="104"/>
      <c r="G147" s="104"/>
      <c r="H147" s="104"/>
      <c r="I147" s="104"/>
      <c r="J147" s="104"/>
    </row>
    <row r="148" spans="1:10">
      <c r="A148" s="104"/>
      <c r="B148" s="104"/>
      <c r="C148" s="104"/>
      <c r="D148" s="105"/>
      <c r="E148" s="104"/>
      <c r="F148" s="104"/>
      <c r="G148" s="104"/>
      <c r="H148" s="104"/>
      <c r="I148" s="104"/>
      <c r="J148" s="104"/>
    </row>
    <row r="149" spans="1:10">
      <c r="A149" s="104"/>
      <c r="B149" s="104"/>
      <c r="C149" s="104"/>
      <c r="D149" s="105"/>
      <c r="E149" s="104"/>
      <c r="F149" s="104"/>
      <c r="G149" s="104"/>
      <c r="H149" s="104"/>
      <c r="I149" s="104"/>
      <c r="J149" s="104"/>
    </row>
    <row r="150" spans="1:10">
      <c r="A150" s="104"/>
      <c r="B150" s="104"/>
      <c r="C150" s="104"/>
      <c r="D150" s="105"/>
      <c r="E150" s="104"/>
      <c r="F150" s="104"/>
      <c r="G150" s="104"/>
      <c r="H150" s="104"/>
      <c r="I150" s="104"/>
      <c r="J150" s="104"/>
    </row>
    <row r="151" spans="1:10">
      <c r="A151" s="104"/>
      <c r="B151" s="104"/>
      <c r="C151" s="104"/>
      <c r="D151" s="105"/>
      <c r="E151" s="104"/>
      <c r="F151" s="104"/>
      <c r="G151" s="104"/>
      <c r="H151" s="104"/>
      <c r="I151" s="104"/>
      <c r="J151" s="104"/>
    </row>
    <row r="152" spans="1:10">
      <c r="A152" s="104"/>
      <c r="B152" s="104"/>
      <c r="C152" s="104"/>
      <c r="D152" s="105"/>
      <c r="E152" s="104"/>
      <c r="F152" s="104"/>
      <c r="G152" s="104"/>
      <c r="H152" s="104"/>
      <c r="I152" s="104"/>
      <c r="J152" s="104"/>
    </row>
    <row r="153" spans="1:10">
      <c r="A153" s="104"/>
      <c r="B153" s="104"/>
      <c r="C153" s="104"/>
      <c r="D153" s="105"/>
      <c r="E153" s="104"/>
      <c r="F153" s="104"/>
      <c r="G153" s="104"/>
      <c r="H153" s="104"/>
      <c r="I153" s="104"/>
      <c r="J153" s="104"/>
    </row>
    <row r="154" spans="1:10">
      <c r="A154" s="104"/>
      <c r="B154" s="104"/>
      <c r="C154" s="104"/>
      <c r="D154" s="105"/>
      <c r="E154" s="104"/>
      <c r="F154" s="104"/>
      <c r="G154" s="104"/>
      <c r="H154" s="104"/>
      <c r="I154" s="104"/>
      <c r="J154" s="104"/>
    </row>
    <row r="155" spans="1:10">
      <c r="A155" s="104"/>
      <c r="B155" s="104"/>
      <c r="C155" s="104"/>
      <c r="D155" s="105"/>
      <c r="E155" s="104"/>
      <c r="F155" s="104"/>
      <c r="G155" s="104"/>
      <c r="H155" s="104"/>
      <c r="I155" s="104"/>
      <c r="J155" s="104"/>
    </row>
    <row r="156" spans="1:10">
      <c r="A156" s="104"/>
      <c r="B156" s="104"/>
      <c r="C156" s="104"/>
      <c r="D156" s="105"/>
      <c r="E156" s="104"/>
      <c r="F156" s="104"/>
      <c r="G156" s="104"/>
      <c r="H156" s="104"/>
      <c r="I156" s="104"/>
      <c r="J156" s="104"/>
    </row>
    <row r="157" spans="1:10">
      <c r="A157" s="104"/>
      <c r="B157" s="104"/>
      <c r="C157" s="104"/>
      <c r="D157" s="105"/>
      <c r="E157" s="104"/>
      <c r="F157" s="104"/>
      <c r="G157" s="104"/>
      <c r="H157" s="104"/>
      <c r="I157" s="104"/>
      <c r="J157" s="104"/>
    </row>
    <row r="158" spans="1:10">
      <c r="A158" s="104"/>
      <c r="B158" s="104"/>
      <c r="C158" s="104"/>
      <c r="D158" s="105"/>
      <c r="E158" s="104"/>
      <c r="F158" s="104"/>
      <c r="G158" s="104"/>
      <c r="H158" s="104"/>
      <c r="I158" s="104"/>
      <c r="J158" s="104"/>
    </row>
    <row r="159" spans="1:10">
      <c r="A159" s="104"/>
      <c r="B159" s="104"/>
      <c r="C159" s="104"/>
      <c r="D159" s="105"/>
      <c r="E159" s="104"/>
      <c r="F159" s="104"/>
      <c r="G159" s="104"/>
      <c r="H159" s="104"/>
      <c r="I159" s="104"/>
      <c r="J159" s="104"/>
    </row>
    <row r="160" spans="1:10">
      <c r="A160" s="104"/>
      <c r="B160" s="104"/>
      <c r="C160" s="104"/>
      <c r="D160" s="105"/>
      <c r="E160" s="104"/>
      <c r="F160" s="104"/>
      <c r="G160" s="104"/>
      <c r="H160" s="104"/>
      <c r="I160" s="104"/>
      <c r="J160" s="104"/>
    </row>
    <row r="161" spans="1:10">
      <c r="A161" s="104"/>
      <c r="B161" s="104"/>
      <c r="C161" s="104"/>
      <c r="D161" s="105"/>
      <c r="E161" s="104"/>
      <c r="F161" s="104"/>
      <c r="G161" s="104"/>
      <c r="H161" s="104"/>
      <c r="I161" s="104"/>
      <c r="J161" s="104"/>
    </row>
    <row r="162" spans="1:10">
      <c r="A162" s="104"/>
      <c r="B162" s="104"/>
      <c r="C162" s="104"/>
      <c r="D162" s="105"/>
      <c r="E162" s="104"/>
      <c r="F162" s="104"/>
      <c r="G162" s="104"/>
      <c r="H162" s="104"/>
      <c r="I162" s="104"/>
      <c r="J162" s="104"/>
    </row>
    <row r="163" spans="1:10">
      <c r="A163" s="104"/>
      <c r="B163" s="104"/>
      <c r="C163" s="104"/>
      <c r="D163" s="105"/>
      <c r="E163" s="104"/>
      <c r="F163" s="104"/>
      <c r="G163" s="104"/>
      <c r="H163" s="104"/>
      <c r="I163" s="104"/>
      <c r="J163" s="104"/>
    </row>
    <row r="164" spans="1:10">
      <c r="A164" s="115"/>
      <c r="B164" s="115"/>
      <c r="C164" s="115"/>
      <c r="D164" s="115"/>
      <c r="E164" s="115"/>
      <c r="F164" s="115"/>
      <c r="G164" s="115"/>
      <c r="H164" s="115"/>
      <c r="I164" s="115"/>
      <c r="J164" s="115"/>
    </row>
    <row r="165" spans="1:10">
      <c r="A165" s="115"/>
      <c r="B165" s="115"/>
      <c r="C165" s="115"/>
      <c r="D165" s="115"/>
      <c r="E165" s="115"/>
      <c r="F165" s="115"/>
      <c r="G165" s="115"/>
      <c r="H165" s="115"/>
      <c r="I165" s="115"/>
      <c r="J165" s="115"/>
    </row>
    <row r="166" spans="1:10">
      <c r="A166" s="115"/>
      <c r="B166" s="115"/>
      <c r="C166" s="115"/>
      <c r="D166" s="115"/>
      <c r="E166" s="115"/>
      <c r="F166" s="115"/>
      <c r="G166" s="115"/>
      <c r="H166" s="115"/>
      <c r="I166" s="115"/>
      <c r="J166" s="115"/>
    </row>
    <row r="167" spans="1:10">
      <c r="A167" s="115"/>
      <c r="B167" s="115"/>
      <c r="C167" s="115"/>
      <c r="D167" s="115"/>
      <c r="E167" s="115"/>
      <c r="F167" s="115"/>
      <c r="G167" s="115"/>
      <c r="H167" s="115"/>
      <c r="I167" s="115"/>
      <c r="J167" s="115"/>
    </row>
    <row r="168" spans="1:10">
      <c r="A168" s="115"/>
      <c r="B168" s="115"/>
      <c r="C168" s="115"/>
      <c r="D168" s="115"/>
      <c r="E168" s="115"/>
      <c r="F168" s="115"/>
      <c r="G168" s="115"/>
      <c r="H168" s="115"/>
      <c r="I168" s="115"/>
      <c r="J168" s="115"/>
    </row>
    <row r="169" spans="1:10">
      <c r="A169" s="115"/>
      <c r="B169" s="115"/>
      <c r="C169" s="115"/>
      <c r="D169" s="115"/>
      <c r="E169" s="115"/>
      <c r="F169" s="115"/>
      <c r="G169" s="115"/>
      <c r="H169" s="115"/>
      <c r="I169" s="115"/>
      <c r="J169" s="115"/>
    </row>
    <row r="170" spans="1:10">
      <c r="A170" s="115"/>
      <c r="B170" s="115"/>
      <c r="C170" s="115"/>
      <c r="D170" s="115"/>
      <c r="E170" s="115"/>
      <c r="F170" s="115"/>
      <c r="G170" s="115"/>
      <c r="H170" s="115"/>
      <c r="I170" s="115"/>
      <c r="J170" s="115"/>
    </row>
    <row r="171" spans="1:10">
      <c r="A171" s="115"/>
      <c r="B171" s="115"/>
      <c r="C171" s="115"/>
      <c r="D171" s="115"/>
      <c r="E171" s="115"/>
      <c r="F171" s="115"/>
      <c r="G171" s="115"/>
      <c r="H171" s="115"/>
      <c r="I171" s="115"/>
      <c r="J171" s="115"/>
    </row>
    <row r="172" spans="1:10">
      <c r="A172" s="115"/>
      <c r="B172" s="115"/>
      <c r="C172" s="115"/>
      <c r="D172" s="115"/>
      <c r="E172" s="115"/>
      <c r="F172" s="115"/>
      <c r="G172" s="115"/>
      <c r="H172" s="115"/>
      <c r="I172" s="115"/>
      <c r="J172" s="115"/>
    </row>
    <row r="173" spans="1:10">
      <c r="A173" s="115"/>
      <c r="B173" s="115"/>
      <c r="C173" s="115"/>
      <c r="D173" s="115"/>
      <c r="E173" s="115"/>
      <c r="F173" s="115"/>
      <c r="G173" s="115"/>
      <c r="H173" s="115"/>
      <c r="I173" s="115"/>
      <c r="J173" s="115"/>
    </row>
    <row r="174" spans="1:10">
      <c r="A174" s="115"/>
      <c r="B174" s="115"/>
      <c r="C174" s="115"/>
      <c r="D174" s="115"/>
      <c r="E174" s="115"/>
      <c r="F174" s="115"/>
      <c r="G174" s="115"/>
      <c r="H174" s="115"/>
      <c r="I174" s="115"/>
      <c r="J174" s="115"/>
    </row>
    <row r="175" spans="1:10">
      <c r="A175" s="115"/>
      <c r="B175" s="115"/>
      <c r="C175" s="115"/>
      <c r="D175" s="115"/>
      <c r="E175" s="115"/>
      <c r="F175" s="115"/>
      <c r="G175" s="115"/>
      <c r="H175" s="115"/>
      <c r="I175" s="115"/>
      <c r="J175" s="115"/>
    </row>
    <row r="176" spans="1:10">
      <c r="A176" s="115"/>
      <c r="B176" s="115"/>
      <c r="C176" s="115"/>
      <c r="D176" s="115"/>
      <c r="E176" s="115"/>
      <c r="F176" s="115"/>
      <c r="G176" s="115"/>
      <c r="H176" s="115"/>
      <c r="I176" s="115"/>
      <c r="J176" s="115"/>
    </row>
    <row r="177" spans="1:10">
      <c r="A177" s="115"/>
      <c r="B177" s="115"/>
      <c r="C177" s="115"/>
      <c r="D177" s="115"/>
      <c r="E177" s="115"/>
      <c r="F177" s="115"/>
      <c r="G177" s="115"/>
      <c r="H177" s="115"/>
      <c r="I177" s="115"/>
      <c r="J177" s="115"/>
    </row>
    <row r="178" spans="1:10">
      <c r="A178" s="115"/>
      <c r="B178" s="115"/>
      <c r="C178" s="115"/>
      <c r="D178" s="115"/>
      <c r="E178" s="115"/>
      <c r="F178" s="115"/>
      <c r="G178" s="115"/>
      <c r="H178" s="115"/>
      <c r="I178" s="115"/>
      <c r="J178" s="115"/>
    </row>
    <row r="179" spans="1:10">
      <c r="A179" s="115"/>
      <c r="B179" s="115"/>
      <c r="C179" s="115"/>
      <c r="D179" s="115"/>
      <c r="E179" s="115"/>
      <c r="F179" s="115"/>
      <c r="G179" s="115"/>
      <c r="H179" s="115"/>
      <c r="I179" s="115"/>
      <c r="J179" s="115"/>
    </row>
    <row r="180" spans="1:10">
      <c r="A180" s="115"/>
      <c r="B180" s="115"/>
      <c r="C180" s="115"/>
      <c r="D180" s="115"/>
      <c r="E180" s="115"/>
      <c r="F180" s="115"/>
      <c r="G180" s="115"/>
      <c r="H180" s="115"/>
      <c r="I180" s="115"/>
      <c r="J180" s="115"/>
    </row>
    <row r="181" spans="1:10">
      <c r="A181" s="115"/>
      <c r="B181" s="115"/>
      <c r="C181" s="115"/>
      <c r="D181" s="115"/>
      <c r="E181" s="115"/>
      <c r="F181" s="115"/>
      <c r="G181" s="115"/>
      <c r="H181" s="115"/>
      <c r="I181" s="115"/>
      <c r="J181" s="115"/>
    </row>
    <row r="182" spans="1:10">
      <c r="A182" s="115"/>
      <c r="B182" s="115"/>
      <c r="C182" s="115"/>
      <c r="D182" s="115"/>
      <c r="E182" s="115"/>
      <c r="F182" s="115"/>
      <c r="G182" s="115"/>
      <c r="H182" s="115"/>
      <c r="I182" s="115"/>
      <c r="J182" s="115"/>
    </row>
    <row r="183" spans="1:10">
      <c r="A183" s="115"/>
      <c r="B183" s="115"/>
      <c r="C183" s="115"/>
      <c r="D183" s="115"/>
      <c r="E183" s="115"/>
      <c r="F183" s="115"/>
      <c r="G183" s="115"/>
      <c r="H183" s="115"/>
      <c r="I183" s="115"/>
      <c r="J183" s="115"/>
    </row>
    <row r="184" spans="1:10">
      <c r="A184" s="115"/>
      <c r="B184" s="115"/>
      <c r="C184" s="115"/>
      <c r="D184" s="115"/>
      <c r="E184" s="115"/>
      <c r="F184" s="115"/>
      <c r="G184" s="115"/>
      <c r="H184" s="115"/>
      <c r="I184" s="115"/>
      <c r="J184" s="115"/>
    </row>
    <row r="185" spans="1:10">
      <c r="A185" s="115"/>
      <c r="B185" s="115"/>
      <c r="C185" s="115"/>
      <c r="D185" s="115"/>
      <c r="E185" s="115"/>
      <c r="F185" s="115"/>
      <c r="G185" s="115"/>
      <c r="H185" s="115"/>
      <c r="I185" s="115"/>
      <c r="J185" s="115"/>
    </row>
    <row r="186" spans="1:10">
      <c r="A186" s="115"/>
      <c r="B186" s="115"/>
      <c r="C186" s="115"/>
      <c r="D186" s="115"/>
      <c r="E186" s="115"/>
      <c r="F186" s="115"/>
      <c r="G186" s="115"/>
      <c r="H186" s="115"/>
      <c r="I186" s="115"/>
      <c r="J186" s="115"/>
    </row>
    <row r="187" spans="1:10">
      <c r="A187" s="115"/>
      <c r="B187" s="115"/>
      <c r="C187" s="115"/>
      <c r="D187" s="115"/>
      <c r="E187" s="115"/>
      <c r="F187" s="115"/>
      <c r="G187" s="115"/>
      <c r="H187" s="115"/>
      <c r="I187" s="115"/>
      <c r="J187" s="115"/>
    </row>
    <row r="188" spans="1:10">
      <c r="A188" s="115"/>
      <c r="B188" s="115"/>
      <c r="C188" s="115"/>
      <c r="D188" s="115"/>
      <c r="E188" s="115"/>
      <c r="F188" s="115"/>
      <c r="G188" s="115"/>
      <c r="H188" s="115"/>
      <c r="I188" s="115"/>
      <c r="J188" s="115"/>
    </row>
    <row r="189" spans="1:10">
      <c r="A189" s="115"/>
      <c r="B189" s="115"/>
      <c r="C189" s="115"/>
      <c r="D189" s="115"/>
      <c r="E189" s="115"/>
      <c r="F189" s="115"/>
      <c r="G189" s="115"/>
      <c r="H189" s="115"/>
      <c r="I189" s="115"/>
      <c r="J189" s="115"/>
    </row>
    <row r="190" spans="1:10">
      <c r="A190" s="115"/>
      <c r="B190" s="115"/>
      <c r="C190" s="115"/>
      <c r="D190" s="115"/>
      <c r="E190" s="115"/>
      <c r="F190" s="115"/>
      <c r="G190" s="115"/>
      <c r="H190" s="115"/>
      <c r="I190" s="115"/>
      <c r="J190" s="115"/>
    </row>
    <row r="191" spans="1:10">
      <c r="A191" s="115"/>
      <c r="B191" s="115"/>
      <c r="C191" s="115"/>
      <c r="D191" s="115"/>
      <c r="E191" s="115"/>
      <c r="F191" s="115"/>
      <c r="G191" s="115"/>
      <c r="H191" s="115"/>
      <c r="I191" s="115"/>
      <c r="J191" s="115"/>
    </row>
    <row r="192" spans="1:10">
      <c r="A192" s="115"/>
      <c r="B192" s="115"/>
      <c r="C192" s="115"/>
      <c r="D192" s="115"/>
      <c r="E192" s="115"/>
      <c r="F192" s="115"/>
      <c r="G192" s="115"/>
      <c r="H192" s="115"/>
      <c r="I192" s="115"/>
      <c r="J192" s="115"/>
    </row>
    <row r="193" spans="1:10">
      <c r="A193" s="115"/>
      <c r="B193" s="115"/>
      <c r="C193" s="115"/>
      <c r="D193" s="115"/>
      <c r="E193" s="115"/>
      <c r="F193" s="115"/>
      <c r="G193" s="115"/>
      <c r="H193" s="115"/>
      <c r="I193" s="115"/>
      <c r="J193" s="115"/>
    </row>
    <row r="194" spans="1:10">
      <c r="A194" s="115"/>
      <c r="B194" s="115"/>
      <c r="C194" s="115"/>
      <c r="D194" s="115"/>
      <c r="E194" s="115"/>
      <c r="F194" s="115"/>
      <c r="G194" s="115"/>
      <c r="H194" s="115"/>
      <c r="I194" s="115"/>
      <c r="J194" s="115"/>
    </row>
    <row r="195" spans="1:10">
      <c r="A195" s="115"/>
      <c r="B195" s="115"/>
      <c r="C195" s="115"/>
      <c r="D195" s="115"/>
      <c r="E195" s="115"/>
      <c r="F195" s="115"/>
      <c r="G195" s="115"/>
      <c r="H195" s="115"/>
      <c r="I195" s="115"/>
      <c r="J195" s="115"/>
    </row>
    <row r="196" spans="1:10">
      <c r="A196" s="115"/>
      <c r="B196" s="115"/>
      <c r="C196" s="115"/>
      <c r="D196" s="115"/>
      <c r="E196" s="115"/>
      <c r="F196" s="115"/>
      <c r="G196" s="115"/>
      <c r="H196" s="115"/>
      <c r="I196" s="115"/>
      <c r="J196" s="115"/>
    </row>
    <row r="197" spans="1:10">
      <c r="A197" s="115"/>
      <c r="B197" s="115"/>
      <c r="C197" s="115"/>
      <c r="D197" s="115"/>
      <c r="E197" s="115"/>
      <c r="F197" s="115"/>
      <c r="G197" s="115"/>
      <c r="H197" s="115"/>
      <c r="I197" s="115"/>
      <c r="J197" s="115"/>
    </row>
    <row r="198" spans="1:10">
      <c r="A198" s="115"/>
      <c r="B198" s="115"/>
      <c r="C198" s="115"/>
      <c r="D198" s="115"/>
      <c r="E198" s="115"/>
      <c r="F198" s="115"/>
      <c r="G198" s="115"/>
      <c r="H198" s="115"/>
      <c r="I198" s="115"/>
      <c r="J198" s="115"/>
    </row>
    <row r="199" spans="1:10">
      <c r="A199" s="115"/>
      <c r="B199" s="115"/>
      <c r="C199" s="115"/>
      <c r="D199" s="115"/>
      <c r="E199" s="115"/>
      <c r="F199" s="115"/>
      <c r="G199" s="115"/>
      <c r="H199" s="115"/>
      <c r="I199" s="115"/>
      <c r="J199" s="115"/>
    </row>
    <row r="200" spans="1:10">
      <c r="A200" s="115"/>
      <c r="B200" s="115"/>
      <c r="C200" s="115"/>
      <c r="D200" s="115"/>
      <c r="E200" s="115"/>
      <c r="F200" s="115"/>
      <c r="G200" s="115"/>
      <c r="H200" s="115"/>
      <c r="I200" s="115"/>
      <c r="J200" s="115"/>
    </row>
    <row r="201" spans="1:10">
      <c r="A201" s="115"/>
      <c r="B201" s="115"/>
      <c r="C201" s="115"/>
      <c r="D201" s="115"/>
      <c r="E201" s="115"/>
      <c r="F201" s="115"/>
      <c r="G201" s="115"/>
      <c r="H201" s="115"/>
      <c r="I201" s="115"/>
      <c r="J201" s="115"/>
    </row>
    <row r="202" spans="1:10">
      <c r="A202" s="115"/>
      <c r="B202" s="115"/>
      <c r="C202" s="115"/>
      <c r="D202" s="115"/>
      <c r="E202" s="115"/>
      <c r="F202" s="115"/>
      <c r="G202" s="115"/>
      <c r="H202" s="115"/>
      <c r="I202" s="115"/>
      <c r="J202" s="115"/>
    </row>
    <row r="203" spans="1:10">
      <c r="A203" s="115"/>
      <c r="B203" s="115"/>
      <c r="C203" s="115"/>
      <c r="D203" s="115"/>
      <c r="E203" s="115"/>
      <c r="F203" s="115"/>
      <c r="G203" s="115"/>
      <c r="H203" s="115"/>
      <c r="I203" s="115"/>
      <c r="J203" s="115"/>
    </row>
    <row r="204" spans="1:10">
      <c r="A204" s="115"/>
      <c r="B204" s="115"/>
      <c r="C204" s="115"/>
      <c r="D204" s="115"/>
      <c r="E204" s="115"/>
      <c r="F204" s="115"/>
      <c r="G204" s="115"/>
      <c r="H204" s="115"/>
      <c r="I204" s="115"/>
      <c r="J204" s="115"/>
    </row>
    <row r="205" spans="1:10">
      <c r="A205" s="115"/>
      <c r="B205" s="115"/>
      <c r="C205" s="115"/>
      <c r="D205" s="115"/>
      <c r="E205" s="115"/>
      <c r="F205" s="115"/>
      <c r="G205" s="115"/>
      <c r="H205" s="115"/>
      <c r="I205" s="115"/>
      <c r="J205" s="115"/>
    </row>
    <row r="206" spans="1:10">
      <c r="A206" s="115"/>
      <c r="B206" s="115"/>
      <c r="C206" s="115"/>
      <c r="D206" s="115"/>
      <c r="E206" s="115"/>
      <c r="F206" s="115"/>
      <c r="G206" s="115"/>
      <c r="H206" s="115"/>
      <c r="I206" s="115"/>
      <c r="J206" s="115"/>
    </row>
    <row r="207" spans="1:10">
      <c r="A207" s="115"/>
      <c r="B207" s="115"/>
      <c r="C207" s="115"/>
      <c r="D207" s="115"/>
      <c r="E207" s="115"/>
      <c r="F207" s="115"/>
      <c r="G207" s="115"/>
      <c r="H207" s="115"/>
      <c r="I207" s="115"/>
      <c r="J207" s="115"/>
    </row>
    <row r="208" spans="1:10">
      <c r="A208" s="115"/>
      <c r="B208" s="115"/>
      <c r="C208" s="115"/>
      <c r="D208" s="115"/>
      <c r="E208" s="115"/>
      <c r="F208" s="115"/>
      <c r="G208" s="115"/>
      <c r="H208" s="115"/>
      <c r="I208" s="115"/>
      <c r="J208" s="115"/>
    </row>
    <row r="209" spans="1:10">
      <c r="A209" s="115"/>
      <c r="B209" s="115"/>
      <c r="C209" s="115"/>
      <c r="D209" s="115"/>
      <c r="E209" s="115"/>
      <c r="F209" s="115"/>
      <c r="G209" s="115"/>
      <c r="H209" s="115"/>
      <c r="I209" s="115"/>
      <c r="J209" s="115"/>
    </row>
    <row r="210" spans="1:10">
      <c r="A210" s="115"/>
      <c r="B210" s="115"/>
      <c r="C210" s="115"/>
      <c r="D210" s="115"/>
      <c r="E210" s="115"/>
      <c r="F210" s="115"/>
      <c r="G210" s="115"/>
      <c r="H210" s="115"/>
      <c r="I210" s="115"/>
      <c r="J210" s="115"/>
    </row>
    <row r="211" spans="1:10">
      <c r="A211" s="115"/>
      <c r="B211" s="115"/>
      <c r="C211" s="115"/>
      <c r="D211" s="115"/>
      <c r="E211" s="115"/>
      <c r="F211" s="115"/>
      <c r="G211" s="115"/>
      <c r="H211" s="115"/>
      <c r="I211" s="115"/>
      <c r="J211" s="115"/>
    </row>
    <row r="212" spans="1:10">
      <c r="A212" s="115"/>
      <c r="B212" s="115"/>
      <c r="C212" s="115"/>
      <c r="D212" s="115"/>
      <c r="E212" s="115"/>
      <c r="F212" s="115"/>
      <c r="G212" s="115"/>
      <c r="H212" s="115"/>
      <c r="I212" s="115"/>
      <c r="J212" s="115"/>
    </row>
    <row r="213" spans="1:10">
      <c r="A213" s="115"/>
      <c r="B213" s="115"/>
      <c r="C213" s="115"/>
      <c r="D213" s="115"/>
      <c r="E213" s="115"/>
      <c r="F213" s="115"/>
      <c r="G213" s="115"/>
      <c r="H213" s="115"/>
      <c r="I213" s="115"/>
      <c r="J213" s="115"/>
    </row>
    <row r="214" spans="1:10">
      <c r="A214" s="115"/>
      <c r="B214" s="115"/>
      <c r="C214" s="115"/>
      <c r="D214" s="115"/>
      <c r="E214" s="115"/>
      <c r="F214" s="115"/>
      <c r="G214" s="115"/>
      <c r="H214" s="115"/>
      <c r="I214" s="115"/>
      <c r="J214" s="115"/>
    </row>
    <row r="215" spans="1:10">
      <c r="A215" s="115"/>
      <c r="B215" s="115"/>
      <c r="C215" s="115"/>
      <c r="D215" s="115"/>
      <c r="E215" s="115"/>
      <c r="F215" s="115"/>
      <c r="G215" s="115"/>
      <c r="H215" s="115"/>
      <c r="I215" s="115"/>
      <c r="J215" s="115"/>
    </row>
    <row r="216" spans="1:10">
      <c r="A216" s="115"/>
      <c r="B216" s="115"/>
      <c r="C216" s="115"/>
      <c r="D216" s="115"/>
      <c r="E216" s="115"/>
      <c r="F216" s="115"/>
      <c r="G216" s="115"/>
      <c r="H216" s="115"/>
      <c r="I216" s="115"/>
      <c r="J216" s="115"/>
    </row>
    <row r="217" spans="1:10">
      <c r="A217" s="115"/>
      <c r="B217" s="115"/>
      <c r="C217" s="115"/>
      <c r="D217" s="115"/>
      <c r="E217" s="115"/>
      <c r="F217" s="115"/>
      <c r="G217" s="115"/>
      <c r="H217" s="115"/>
      <c r="I217" s="115"/>
      <c r="J217" s="115"/>
    </row>
    <row r="218" spans="1:10">
      <c r="A218" s="115"/>
      <c r="B218" s="115"/>
      <c r="C218" s="115"/>
      <c r="D218" s="115"/>
      <c r="E218" s="115"/>
      <c r="F218" s="115"/>
      <c r="G218" s="115"/>
      <c r="H218" s="115"/>
      <c r="I218" s="115"/>
      <c r="J218" s="115"/>
    </row>
    <row r="219" spans="1:10">
      <c r="A219" s="115"/>
      <c r="B219" s="115"/>
      <c r="C219" s="115"/>
      <c r="D219" s="115"/>
      <c r="E219" s="115"/>
      <c r="F219" s="115"/>
      <c r="G219" s="115"/>
      <c r="H219" s="115"/>
      <c r="I219" s="115"/>
      <c r="J219" s="115"/>
    </row>
    <row r="220" spans="1:10">
      <c r="A220" s="115"/>
      <c r="B220" s="115"/>
      <c r="C220" s="115"/>
      <c r="D220" s="115"/>
      <c r="E220" s="115"/>
      <c r="F220" s="115"/>
      <c r="G220" s="115"/>
      <c r="H220" s="115"/>
      <c r="I220" s="115"/>
      <c r="J220" s="115"/>
    </row>
    <row r="221" spans="1:10">
      <c r="A221" s="115"/>
      <c r="B221" s="115"/>
      <c r="C221" s="115"/>
      <c r="D221" s="115"/>
      <c r="E221" s="115"/>
      <c r="F221" s="115"/>
      <c r="G221" s="115"/>
      <c r="H221" s="115"/>
      <c r="I221" s="115"/>
      <c r="J221" s="115"/>
    </row>
    <row r="222" spans="1:10">
      <c r="A222" s="115"/>
      <c r="B222" s="115"/>
      <c r="C222" s="115"/>
      <c r="D222" s="115"/>
      <c r="E222" s="115"/>
      <c r="F222" s="115"/>
      <c r="G222" s="115"/>
      <c r="H222" s="115"/>
      <c r="I222" s="115"/>
      <c r="J222" s="115"/>
    </row>
    <row r="223" spans="1:10">
      <c r="A223" s="115"/>
      <c r="B223" s="115"/>
      <c r="C223" s="115"/>
      <c r="D223" s="115"/>
      <c r="E223" s="115"/>
      <c r="F223" s="115"/>
      <c r="G223" s="115"/>
      <c r="H223" s="115"/>
      <c r="I223" s="115"/>
      <c r="J223" s="115"/>
    </row>
    <row r="224" spans="1:10">
      <c r="A224" s="115"/>
      <c r="B224" s="115"/>
      <c r="C224" s="115"/>
      <c r="D224" s="115"/>
      <c r="E224" s="115"/>
      <c r="F224" s="115"/>
      <c r="G224" s="115"/>
      <c r="H224" s="115"/>
      <c r="I224" s="115"/>
      <c r="J224" s="115"/>
    </row>
    <row r="225" spans="1:10">
      <c r="A225" s="115"/>
      <c r="B225" s="115"/>
      <c r="C225" s="115"/>
      <c r="D225" s="115"/>
      <c r="E225" s="115"/>
      <c r="F225" s="115"/>
      <c r="G225" s="115"/>
      <c r="H225" s="115"/>
      <c r="I225" s="115"/>
      <c r="J225" s="115"/>
    </row>
    <row r="226" spans="1:10">
      <c r="A226" s="115"/>
      <c r="B226" s="115"/>
      <c r="C226" s="115"/>
      <c r="D226" s="115"/>
      <c r="E226" s="115"/>
      <c r="F226" s="115"/>
      <c r="G226" s="115"/>
      <c r="H226" s="115"/>
      <c r="I226" s="115"/>
      <c r="J226" s="115"/>
    </row>
    <row r="227" spans="1:10">
      <c r="A227" s="115"/>
      <c r="B227" s="115"/>
      <c r="C227" s="115"/>
      <c r="D227" s="115"/>
      <c r="E227" s="115"/>
      <c r="F227" s="115"/>
      <c r="G227" s="115"/>
      <c r="H227" s="115"/>
      <c r="I227" s="115"/>
      <c r="J227" s="115"/>
    </row>
    <row r="228" spans="1:10">
      <c r="A228" s="115"/>
      <c r="B228" s="115"/>
      <c r="C228" s="115"/>
      <c r="D228" s="115"/>
      <c r="E228" s="115"/>
      <c r="F228" s="115"/>
      <c r="G228" s="115"/>
      <c r="H228" s="115"/>
      <c r="I228" s="115"/>
      <c r="J228" s="115"/>
    </row>
    <row r="229" spans="1:10">
      <c r="A229" s="115"/>
      <c r="B229" s="115"/>
      <c r="C229" s="115"/>
      <c r="D229" s="115"/>
      <c r="E229" s="115"/>
      <c r="F229" s="115"/>
      <c r="G229" s="115"/>
      <c r="H229" s="115"/>
      <c r="I229" s="115"/>
      <c r="J229" s="115"/>
    </row>
    <row r="230" spans="1:10">
      <c r="A230" s="115"/>
      <c r="B230" s="115"/>
      <c r="C230" s="115"/>
      <c r="D230" s="115"/>
      <c r="E230" s="115"/>
      <c r="F230" s="115"/>
      <c r="G230" s="115"/>
      <c r="H230" s="115"/>
      <c r="I230" s="115"/>
      <c r="J230" s="115"/>
    </row>
    <row r="231" spans="1:10">
      <c r="A231" s="115"/>
      <c r="B231" s="115"/>
      <c r="C231" s="115"/>
      <c r="D231" s="115"/>
      <c r="E231" s="115"/>
      <c r="F231" s="115"/>
      <c r="G231" s="115"/>
      <c r="H231" s="115"/>
      <c r="I231" s="115"/>
      <c r="J231" s="115"/>
    </row>
    <row r="232" spans="1:10">
      <c r="A232" s="115"/>
      <c r="B232" s="115"/>
      <c r="C232" s="115"/>
      <c r="D232" s="115"/>
      <c r="E232" s="115"/>
      <c r="F232" s="115"/>
      <c r="G232" s="115"/>
      <c r="H232" s="115"/>
      <c r="I232" s="115"/>
      <c r="J232" s="115"/>
    </row>
    <row r="233" spans="1:10">
      <c r="A233" s="115"/>
      <c r="B233" s="115"/>
      <c r="C233" s="115"/>
      <c r="D233" s="115"/>
      <c r="E233" s="115"/>
      <c r="F233" s="115"/>
      <c r="G233" s="115"/>
      <c r="H233" s="115"/>
      <c r="I233" s="115"/>
      <c r="J233" s="115"/>
    </row>
    <row r="234" spans="1:10">
      <c r="A234" s="115"/>
      <c r="B234" s="115"/>
      <c r="C234" s="115"/>
      <c r="D234" s="115"/>
      <c r="E234" s="115"/>
      <c r="F234" s="115"/>
      <c r="G234" s="115"/>
      <c r="H234" s="115"/>
      <c r="I234" s="115"/>
      <c r="J234" s="115"/>
    </row>
    <row r="235" spans="1:10">
      <c r="A235" s="115"/>
      <c r="B235" s="115"/>
      <c r="C235" s="115"/>
      <c r="D235" s="115"/>
      <c r="E235" s="115"/>
      <c r="F235" s="115"/>
      <c r="G235" s="115"/>
      <c r="H235" s="115"/>
      <c r="I235" s="115"/>
      <c r="J235" s="115"/>
    </row>
    <row r="236" spans="1:10">
      <c r="A236" s="115"/>
      <c r="B236" s="115"/>
      <c r="C236" s="115"/>
      <c r="D236" s="115"/>
      <c r="E236" s="115"/>
      <c r="F236" s="115"/>
      <c r="G236" s="115"/>
      <c r="H236" s="115"/>
      <c r="I236" s="115"/>
      <c r="J236" s="115"/>
    </row>
    <row r="237" spans="1:10">
      <c r="A237" s="115"/>
      <c r="B237" s="115"/>
      <c r="C237" s="115"/>
      <c r="D237" s="115"/>
      <c r="E237" s="115"/>
      <c r="F237" s="115"/>
      <c r="G237" s="115"/>
      <c r="H237" s="115"/>
      <c r="I237" s="115"/>
      <c r="J237" s="115"/>
    </row>
    <row r="238" spans="1:10">
      <c r="A238" s="115"/>
      <c r="B238" s="115"/>
      <c r="C238" s="115"/>
      <c r="D238" s="115"/>
      <c r="E238" s="115"/>
      <c r="F238" s="115"/>
      <c r="G238" s="115"/>
      <c r="H238" s="115"/>
      <c r="I238" s="115"/>
      <c r="J238" s="115"/>
    </row>
    <row r="239" spans="1:10">
      <c r="A239" s="115"/>
      <c r="B239" s="115"/>
      <c r="C239" s="115"/>
      <c r="D239" s="115"/>
      <c r="E239" s="115"/>
      <c r="F239" s="115"/>
      <c r="G239" s="115"/>
      <c r="H239" s="115"/>
      <c r="I239" s="115"/>
      <c r="J239" s="115"/>
    </row>
    <row r="240" spans="1:10">
      <c r="A240" s="115"/>
      <c r="B240" s="115"/>
      <c r="C240" s="115"/>
      <c r="D240" s="115"/>
      <c r="E240" s="115"/>
      <c r="F240" s="115"/>
      <c r="G240" s="115"/>
      <c r="H240" s="115"/>
      <c r="I240" s="115"/>
      <c r="J240" s="115"/>
    </row>
    <row r="241" spans="1:10">
      <c r="A241" s="115"/>
      <c r="B241" s="115"/>
      <c r="C241" s="115"/>
      <c r="D241" s="115"/>
      <c r="E241" s="115"/>
      <c r="F241" s="115"/>
      <c r="G241" s="115"/>
      <c r="H241" s="115"/>
      <c r="I241" s="115"/>
      <c r="J241" s="115"/>
    </row>
    <row r="242" spans="1:10">
      <c r="A242" s="115"/>
      <c r="B242" s="115"/>
      <c r="C242" s="115"/>
      <c r="D242" s="115"/>
      <c r="E242" s="115"/>
      <c r="F242" s="115"/>
      <c r="G242" s="115"/>
      <c r="H242" s="115"/>
      <c r="I242" s="115"/>
      <c r="J242" s="115"/>
    </row>
    <row r="243" spans="1:10">
      <c r="A243" s="115"/>
      <c r="B243" s="115"/>
      <c r="C243" s="115"/>
      <c r="D243" s="115"/>
      <c r="E243" s="115"/>
      <c r="F243" s="115"/>
      <c r="G243" s="115"/>
      <c r="H243" s="115"/>
      <c r="I243" s="115"/>
      <c r="J243" s="115"/>
    </row>
    <row r="244" spans="1:10">
      <c r="A244" s="115"/>
      <c r="B244" s="115"/>
      <c r="C244" s="115"/>
      <c r="D244" s="115"/>
      <c r="E244" s="115"/>
      <c r="F244" s="115"/>
      <c r="G244" s="115"/>
      <c r="H244" s="115"/>
      <c r="I244" s="115"/>
      <c r="J244" s="115"/>
    </row>
    <row r="245" spans="1:10">
      <c r="A245" s="115"/>
      <c r="B245" s="115"/>
      <c r="C245" s="115"/>
      <c r="D245" s="115"/>
      <c r="E245" s="115"/>
      <c r="F245" s="115"/>
      <c r="G245" s="115"/>
      <c r="H245" s="115"/>
      <c r="I245" s="115"/>
      <c r="J245" s="115"/>
    </row>
    <row r="246" spans="1:10">
      <c r="A246" s="115"/>
      <c r="B246" s="115"/>
      <c r="C246" s="115"/>
      <c r="D246" s="115"/>
      <c r="E246" s="115"/>
      <c r="F246" s="115"/>
      <c r="G246" s="115"/>
      <c r="H246" s="115"/>
      <c r="I246" s="115"/>
      <c r="J246" s="115"/>
    </row>
    <row r="247" spans="1:10">
      <c r="A247" s="115"/>
      <c r="B247" s="115"/>
      <c r="C247" s="115"/>
      <c r="D247" s="115"/>
      <c r="E247" s="115"/>
      <c r="F247" s="115"/>
      <c r="G247" s="115"/>
      <c r="H247" s="115"/>
      <c r="I247" s="115"/>
      <c r="J247" s="115"/>
    </row>
    <row r="248" spans="1:10">
      <c r="A248" s="115"/>
      <c r="B248" s="115"/>
      <c r="C248" s="115"/>
      <c r="D248" s="115"/>
      <c r="E248" s="115"/>
      <c r="F248" s="115"/>
      <c r="G248" s="115"/>
      <c r="H248" s="115"/>
      <c r="I248" s="115"/>
      <c r="J248" s="115"/>
    </row>
    <row r="249" spans="1:10">
      <c r="A249" s="115"/>
      <c r="B249" s="115"/>
      <c r="C249" s="115"/>
      <c r="D249" s="115"/>
      <c r="E249" s="115"/>
      <c r="F249" s="115"/>
      <c r="G249" s="115"/>
      <c r="H249" s="115"/>
      <c r="I249" s="115"/>
      <c r="J249" s="115"/>
    </row>
    <row r="250" spans="1:10">
      <c r="A250" s="115"/>
      <c r="B250" s="115"/>
      <c r="C250" s="115"/>
      <c r="D250" s="115"/>
      <c r="E250" s="115"/>
      <c r="F250" s="115"/>
      <c r="G250" s="115"/>
      <c r="H250" s="115"/>
      <c r="I250" s="115"/>
      <c r="J250" s="115"/>
    </row>
    <row r="251" spans="1:10">
      <c r="A251" s="115"/>
      <c r="B251" s="115"/>
      <c r="C251" s="115"/>
      <c r="D251" s="115"/>
      <c r="E251" s="115"/>
      <c r="F251" s="115"/>
      <c r="G251" s="115"/>
      <c r="H251" s="115"/>
      <c r="I251" s="115"/>
      <c r="J251" s="115"/>
    </row>
    <row r="252" spans="1:10">
      <c r="A252" s="115"/>
      <c r="B252" s="115"/>
      <c r="C252" s="115"/>
      <c r="D252" s="115"/>
      <c r="E252" s="115"/>
      <c r="F252" s="115"/>
      <c r="G252" s="115"/>
      <c r="H252" s="115"/>
      <c r="I252" s="115"/>
      <c r="J252" s="115"/>
    </row>
    <row r="253" spans="1:10">
      <c r="A253" s="115"/>
      <c r="B253" s="115"/>
      <c r="C253" s="115"/>
      <c r="D253" s="115"/>
      <c r="E253" s="115"/>
      <c r="F253" s="115"/>
      <c r="G253" s="115"/>
      <c r="H253" s="115"/>
      <c r="I253" s="115"/>
      <c r="J253" s="115"/>
    </row>
    <row r="254" spans="1:10">
      <c r="A254" s="115"/>
      <c r="B254" s="115"/>
      <c r="C254" s="115"/>
      <c r="D254" s="115"/>
      <c r="E254" s="115"/>
      <c r="F254" s="115"/>
      <c r="G254" s="115"/>
      <c r="H254" s="115"/>
      <c r="I254" s="115"/>
      <c r="J254" s="115"/>
    </row>
    <row r="255" spans="1:10">
      <c r="A255" s="115"/>
      <c r="B255" s="115"/>
      <c r="C255" s="115"/>
      <c r="D255" s="115"/>
      <c r="E255" s="115"/>
      <c r="F255" s="115"/>
      <c r="G255" s="115"/>
      <c r="H255" s="115"/>
      <c r="I255" s="115"/>
      <c r="J255" s="115"/>
    </row>
    <row r="256" spans="1:10">
      <c r="A256" s="115"/>
      <c r="B256" s="115"/>
      <c r="C256" s="115"/>
      <c r="D256" s="115"/>
      <c r="E256" s="115"/>
      <c r="F256" s="115"/>
      <c r="G256" s="115"/>
      <c r="H256" s="115"/>
      <c r="I256" s="115"/>
      <c r="J256" s="115"/>
    </row>
    <row r="257" spans="1:10">
      <c r="A257" s="115"/>
      <c r="B257" s="115"/>
      <c r="C257" s="115"/>
      <c r="D257" s="115"/>
      <c r="E257" s="115"/>
      <c r="F257" s="115"/>
      <c r="G257" s="115"/>
      <c r="H257" s="115"/>
      <c r="I257" s="115"/>
      <c r="J257" s="115"/>
    </row>
    <row r="258" spans="1:10">
      <c r="A258" s="115"/>
      <c r="B258" s="115"/>
      <c r="C258" s="115"/>
      <c r="D258" s="115"/>
      <c r="E258" s="115"/>
      <c r="F258" s="115"/>
      <c r="G258" s="115"/>
      <c r="H258" s="115"/>
      <c r="I258" s="115"/>
      <c r="J258" s="115"/>
    </row>
    <row r="259" spans="1:10">
      <c r="A259" s="115"/>
      <c r="B259" s="115"/>
      <c r="C259" s="115"/>
      <c r="D259" s="115"/>
      <c r="E259" s="115"/>
      <c r="F259" s="115"/>
      <c r="G259" s="115"/>
      <c r="H259" s="115"/>
      <c r="I259" s="115"/>
      <c r="J259" s="115"/>
    </row>
    <row r="260" spans="1:10">
      <c r="A260" s="115"/>
      <c r="B260" s="115"/>
      <c r="C260" s="115"/>
      <c r="D260" s="115"/>
      <c r="E260" s="115"/>
      <c r="F260" s="115"/>
      <c r="G260" s="115"/>
      <c r="H260" s="115"/>
      <c r="I260" s="115"/>
      <c r="J260" s="115"/>
    </row>
    <row r="261" spans="1:10">
      <c r="A261" s="115"/>
      <c r="B261" s="115"/>
      <c r="C261" s="115"/>
      <c r="D261" s="115"/>
      <c r="E261" s="115"/>
      <c r="F261" s="115"/>
      <c r="G261" s="115"/>
      <c r="H261" s="115"/>
      <c r="I261" s="115"/>
      <c r="J261" s="115"/>
    </row>
    <row r="262" spans="1:10">
      <c r="A262" s="115"/>
      <c r="B262" s="115"/>
      <c r="C262" s="115"/>
      <c r="D262" s="115"/>
      <c r="E262" s="115"/>
      <c r="F262" s="115"/>
      <c r="G262" s="115"/>
      <c r="H262" s="115"/>
      <c r="I262" s="115"/>
      <c r="J262" s="115"/>
    </row>
    <row r="263" spans="1:10">
      <c r="A263" s="115"/>
      <c r="B263" s="115"/>
      <c r="C263" s="115"/>
      <c r="D263" s="115"/>
      <c r="E263" s="115"/>
      <c r="F263" s="115"/>
      <c r="G263" s="115"/>
      <c r="H263" s="115"/>
      <c r="I263" s="115"/>
      <c r="J263" s="115"/>
    </row>
    <row r="264" spans="1:10">
      <c r="A264" s="115"/>
      <c r="B264" s="115"/>
      <c r="C264" s="115"/>
      <c r="D264" s="115"/>
      <c r="E264" s="115"/>
      <c r="F264" s="115"/>
      <c r="G264" s="115"/>
      <c r="H264" s="115"/>
      <c r="I264" s="115"/>
      <c r="J264" s="115"/>
    </row>
    <row r="265" spans="1:10">
      <c r="A265" s="115"/>
      <c r="B265" s="115"/>
      <c r="C265" s="115"/>
      <c r="D265" s="115"/>
      <c r="E265" s="115"/>
      <c r="F265" s="115"/>
      <c r="G265" s="115"/>
      <c r="H265" s="115"/>
      <c r="I265" s="115"/>
      <c r="J265" s="115"/>
    </row>
    <row r="266" spans="1:10">
      <c r="A266" s="115"/>
      <c r="B266" s="115"/>
      <c r="C266" s="115"/>
      <c r="D266" s="115"/>
      <c r="E266" s="115"/>
      <c r="F266" s="115"/>
      <c r="G266" s="115"/>
      <c r="H266" s="115"/>
      <c r="I266" s="115"/>
      <c r="J266" s="115"/>
    </row>
    <row r="267" spans="1:10">
      <c r="A267" s="115"/>
      <c r="B267" s="115"/>
      <c r="C267" s="115"/>
      <c r="D267" s="115"/>
      <c r="E267" s="115"/>
      <c r="F267" s="115"/>
      <c r="G267" s="115"/>
      <c r="H267" s="115"/>
      <c r="I267" s="115"/>
      <c r="J267" s="115"/>
    </row>
    <row r="268" spans="1:10">
      <c r="A268" s="115"/>
      <c r="B268" s="115"/>
      <c r="C268" s="115"/>
      <c r="D268" s="115"/>
      <c r="E268" s="115"/>
      <c r="F268" s="115"/>
      <c r="G268" s="115"/>
      <c r="H268" s="115"/>
      <c r="I268" s="115"/>
      <c r="J268" s="115"/>
    </row>
    <row r="269" spans="1:10">
      <c r="A269" s="115"/>
      <c r="B269" s="115"/>
      <c r="C269" s="115"/>
      <c r="D269" s="115"/>
      <c r="E269" s="115"/>
      <c r="F269" s="115"/>
      <c r="G269" s="115"/>
      <c r="H269" s="115"/>
      <c r="I269" s="115"/>
      <c r="J269" s="115"/>
    </row>
    <row r="270" spans="1:10">
      <c r="A270" s="115"/>
      <c r="B270" s="115"/>
      <c r="C270" s="115"/>
      <c r="D270" s="115"/>
      <c r="E270" s="115"/>
      <c r="F270" s="115"/>
      <c r="G270" s="115"/>
      <c r="H270" s="115"/>
      <c r="I270" s="115"/>
      <c r="J270" s="115"/>
    </row>
    <row r="271" spans="1:10">
      <c r="A271" s="115"/>
      <c r="B271" s="115"/>
      <c r="C271" s="115"/>
      <c r="D271" s="115"/>
      <c r="E271" s="115"/>
      <c r="F271" s="115"/>
      <c r="G271" s="115"/>
      <c r="H271" s="115"/>
      <c r="I271" s="115"/>
      <c r="J271" s="115"/>
    </row>
    <row r="272" spans="1:10">
      <c r="A272" s="115"/>
      <c r="B272" s="115"/>
      <c r="C272" s="115"/>
      <c r="D272" s="115"/>
      <c r="E272" s="115"/>
      <c r="F272" s="115"/>
      <c r="G272" s="115"/>
      <c r="H272" s="115"/>
      <c r="I272" s="115"/>
      <c r="J272" s="115"/>
    </row>
    <row r="273" spans="1:10">
      <c r="A273" s="115"/>
      <c r="B273" s="115"/>
      <c r="C273" s="115"/>
      <c r="D273" s="115"/>
      <c r="E273" s="115"/>
      <c r="F273" s="115"/>
      <c r="G273" s="115"/>
      <c r="H273" s="115"/>
      <c r="I273" s="115"/>
      <c r="J273" s="115"/>
    </row>
    <row r="274" spans="1:10">
      <c r="A274" s="115"/>
      <c r="B274" s="115"/>
      <c r="C274" s="115"/>
      <c r="D274" s="115"/>
      <c r="E274" s="115"/>
      <c r="F274" s="115"/>
      <c r="G274" s="115"/>
      <c r="H274" s="115"/>
      <c r="I274" s="115"/>
      <c r="J274" s="115"/>
    </row>
    <row r="275" spans="1:10">
      <c r="A275" s="115"/>
      <c r="B275" s="115"/>
      <c r="C275" s="115"/>
      <c r="D275" s="115"/>
      <c r="E275" s="115"/>
      <c r="F275" s="115"/>
      <c r="G275" s="115"/>
      <c r="H275" s="115"/>
      <c r="I275" s="115"/>
      <c r="J275" s="115"/>
    </row>
    <row r="276" spans="1:10">
      <c r="A276" s="115"/>
      <c r="B276" s="115"/>
      <c r="C276" s="115"/>
      <c r="D276" s="115"/>
      <c r="E276" s="115"/>
      <c r="F276" s="115"/>
      <c r="G276" s="115"/>
      <c r="H276" s="115"/>
      <c r="I276" s="115"/>
      <c r="J276" s="115"/>
    </row>
    <row r="277" spans="1:10">
      <c r="A277" s="115"/>
      <c r="B277" s="115"/>
      <c r="C277" s="115"/>
      <c r="D277" s="115"/>
      <c r="E277" s="115"/>
      <c r="F277" s="115"/>
      <c r="G277" s="115"/>
      <c r="H277" s="115"/>
      <c r="I277" s="115"/>
      <c r="J277" s="115"/>
    </row>
    <row r="278" spans="1:10">
      <c r="A278" s="115"/>
      <c r="B278" s="115"/>
      <c r="C278" s="115"/>
      <c r="D278" s="115"/>
      <c r="E278" s="115"/>
      <c r="F278" s="115"/>
      <c r="G278" s="115"/>
      <c r="H278" s="115"/>
      <c r="I278" s="115"/>
      <c r="J278" s="115"/>
    </row>
    <row r="279" spans="1:10">
      <c r="A279" s="115"/>
      <c r="B279" s="115"/>
      <c r="C279" s="115"/>
      <c r="D279" s="115"/>
      <c r="E279" s="115"/>
      <c r="F279" s="115"/>
      <c r="G279" s="115"/>
      <c r="H279" s="115"/>
      <c r="I279" s="115"/>
      <c r="J279" s="115"/>
    </row>
    <row r="280" spans="1:10">
      <c r="A280" s="115"/>
      <c r="B280" s="115"/>
      <c r="C280" s="115"/>
      <c r="D280" s="115"/>
      <c r="E280" s="115"/>
      <c r="F280" s="115"/>
      <c r="G280" s="115"/>
      <c r="H280" s="115"/>
      <c r="I280" s="115"/>
      <c r="J280" s="115"/>
    </row>
    <row r="281" spans="1:10">
      <c r="A281" s="115"/>
      <c r="B281" s="115"/>
      <c r="C281" s="115"/>
      <c r="D281" s="115"/>
      <c r="E281" s="115"/>
      <c r="F281" s="115"/>
      <c r="G281" s="115"/>
      <c r="H281" s="115"/>
      <c r="I281" s="115"/>
      <c r="J281" s="115"/>
    </row>
    <row r="282" spans="1:10">
      <c r="A282" s="115"/>
      <c r="B282" s="115"/>
      <c r="C282" s="115"/>
      <c r="D282" s="115"/>
      <c r="E282" s="115"/>
      <c r="F282" s="115"/>
      <c r="G282" s="115"/>
      <c r="H282" s="115"/>
      <c r="I282" s="115"/>
      <c r="J282" s="115"/>
    </row>
    <row r="283" spans="1:10">
      <c r="A283" s="115"/>
      <c r="B283" s="115"/>
      <c r="C283" s="115"/>
      <c r="D283" s="115"/>
      <c r="E283" s="115"/>
      <c r="F283" s="115"/>
      <c r="G283" s="115"/>
      <c r="H283" s="115"/>
      <c r="I283" s="115"/>
      <c r="J283" s="115"/>
    </row>
    <row r="284" spans="1:10">
      <c r="A284" s="115"/>
      <c r="B284" s="115"/>
      <c r="C284" s="115"/>
      <c r="D284" s="115"/>
      <c r="E284" s="115"/>
      <c r="F284" s="115"/>
      <c r="G284" s="115"/>
      <c r="H284" s="115"/>
      <c r="I284" s="115"/>
      <c r="J284" s="115"/>
    </row>
    <row r="285" spans="1:10">
      <c r="A285" s="115"/>
      <c r="B285" s="115"/>
      <c r="C285" s="115"/>
      <c r="D285" s="115"/>
      <c r="E285" s="115"/>
      <c r="F285" s="115"/>
      <c r="G285" s="115"/>
      <c r="H285" s="115"/>
      <c r="I285" s="115"/>
      <c r="J285" s="115"/>
    </row>
    <row r="286" spans="1:10">
      <c r="A286" s="115"/>
      <c r="B286" s="115"/>
      <c r="C286" s="115"/>
      <c r="D286" s="115"/>
      <c r="E286" s="115"/>
      <c r="F286" s="115"/>
      <c r="G286" s="115"/>
      <c r="H286" s="115"/>
      <c r="I286" s="115"/>
      <c r="J286" s="115"/>
    </row>
    <row r="287" spans="1:10">
      <c r="A287" s="115"/>
      <c r="B287" s="115"/>
      <c r="C287" s="115"/>
      <c r="D287" s="115"/>
      <c r="E287" s="115"/>
      <c r="F287" s="115"/>
      <c r="G287" s="115"/>
      <c r="H287" s="115"/>
      <c r="I287" s="115"/>
      <c r="J287" s="115"/>
    </row>
    <row r="288" spans="1:10">
      <c r="A288" s="115"/>
      <c r="B288" s="115"/>
      <c r="C288" s="115"/>
      <c r="D288" s="115"/>
      <c r="E288" s="115"/>
      <c r="F288" s="115"/>
      <c r="G288" s="115"/>
      <c r="H288" s="115"/>
      <c r="I288" s="115"/>
      <c r="J288" s="115"/>
    </row>
    <row r="289" spans="1:10">
      <c r="A289" s="115"/>
      <c r="B289" s="115"/>
      <c r="C289" s="115"/>
      <c r="D289" s="115"/>
      <c r="E289" s="115"/>
      <c r="F289" s="115"/>
      <c r="G289" s="115"/>
      <c r="H289" s="115"/>
      <c r="I289" s="115"/>
      <c r="J289" s="115"/>
    </row>
    <row r="290" spans="1:10">
      <c r="A290" s="115"/>
      <c r="B290" s="115"/>
      <c r="C290" s="115"/>
      <c r="D290" s="115"/>
      <c r="E290" s="115"/>
      <c r="F290" s="115"/>
      <c r="G290" s="115"/>
      <c r="H290" s="115"/>
      <c r="I290" s="115"/>
      <c r="J290" s="115"/>
    </row>
    <row r="291" spans="1:10">
      <c r="A291" s="115"/>
      <c r="B291" s="115"/>
      <c r="C291" s="115"/>
      <c r="D291" s="115"/>
      <c r="E291" s="115"/>
      <c r="F291" s="115"/>
      <c r="G291" s="115"/>
      <c r="H291" s="115"/>
      <c r="I291" s="115"/>
      <c r="J291" s="115"/>
    </row>
    <row r="292" spans="1:10">
      <c r="A292" s="115"/>
      <c r="B292" s="115"/>
      <c r="C292" s="115"/>
      <c r="D292" s="115"/>
      <c r="E292" s="115"/>
      <c r="F292" s="115"/>
      <c r="G292" s="115"/>
      <c r="H292" s="115"/>
      <c r="I292" s="115"/>
      <c r="J292" s="115"/>
    </row>
    <row r="293" spans="1:10">
      <c r="A293" s="115"/>
      <c r="B293" s="115"/>
      <c r="C293" s="115"/>
      <c r="D293" s="115"/>
      <c r="E293" s="115"/>
      <c r="F293" s="115"/>
      <c r="G293" s="115"/>
      <c r="H293" s="115"/>
      <c r="I293" s="115"/>
      <c r="J293" s="115"/>
    </row>
    <row r="294" spans="1:10">
      <c r="A294" s="115"/>
      <c r="B294" s="115"/>
      <c r="C294" s="115"/>
      <c r="D294" s="115"/>
      <c r="E294" s="115"/>
      <c r="F294" s="115"/>
      <c r="G294" s="115"/>
      <c r="H294" s="115"/>
      <c r="I294" s="115"/>
      <c r="J294" s="115"/>
    </row>
    <row r="295" spans="1:10">
      <c r="A295" s="115"/>
      <c r="B295" s="115"/>
      <c r="C295" s="115"/>
      <c r="D295" s="115"/>
      <c r="E295" s="115"/>
      <c r="F295" s="115"/>
      <c r="G295" s="115"/>
      <c r="H295" s="115"/>
      <c r="I295" s="115"/>
      <c r="J295" s="115"/>
    </row>
    <row r="296" spans="1:10">
      <c r="A296" s="115"/>
      <c r="B296" s="115"/>
      <c r="C296" s="115"/>
      <c r="D296" s="115"/>
      <c r="E296" s="115"/>
      <c r="F296" s="115"/>
      <c r="G296" s="115"/>
      <c r="H296" s="115"/>
      <c r="I296" s="115"/>
      <c r="J296" s="115"/>
    </row>
    <row r="297" spans="1:10">
      <c r="A297" s="115"/>
      <c r="B297" s="115"/>
      <c r="C297" s="115"/>
      <c r="D297" s="115"/>
      <c r="E297" s="115"/>
      <c r="F297" s="115"/>
      <c r="G297" s="115"/>
      <c r="H297" s="115"/>
      <c r="I297" s="115"/>
      <c r="J297" s="115"/>
    </row>
    <row r="298" spans="1:10">
      <c r="A298" s="115"/>
      <c r="B298" s="115"/>
      <c r="C298" s="115"/>
      <c r="D298" s="115"/>
      <c r="E298" s="115"/>
      <c r="F298" s="115"/>
      <c r="G298" s="115"/>
      <c r="H298" s="115"/>
      <c r="I298" s="115"/>
      <c r="J298" s="115"/>
    </row>
    <row r="299" spans="1:10">
      <c r="A299" s="115"/>
      <c r="B299" s="115"/>
      <c r="C299" s="115"/>
      <c r="D299" s="115"/>
      <c r="E299" s="115"/>
      <c r="F299" s="115"/>
      <c r="G299" s="115"/>
      <c r="H299" s="115"/>
      <c r="I299" s="115"/>
      <c r="J299" s="115"/>
    </row>
    <row r="300" spans="1:10">
      <c r="A300" s="115"/>
      <c r="B300" s="115"/>
      <c r="C300" s="115"/>
      <c r="D300" s="115"/>
      <c r="E300" s="115"/>
      <c r="F300" s="115"/>
      <c r="G300" s="115"/>
      <c r="H300" s="115"/>
      <c r="I300" s="115"/>
      <c r="J300" s="115"/>
    </row>
    <row r="301" spans="1:10">
      <c r="A301" s="115"/>
      <c r="B301" s="115"/>
      <c r="C301" s="115"/>
      <c r="D301" s="115"/>
      <c r="E301" s="115"/>
      <c r="F301" s="115"/>
      <c r="G301" s="115"/>
      <c r="H301" s="115"/>
      <c r="I301" s="115"/>
      <c r="J301" s="115"/>
    </row>
    <row r="302" spans="1:10">
      <c r="A302" s="115"/>
      <c r="B302" s="115"/>
      <c r="C302" s="115"/>
      <c r="D302" s="115"/>
      <c r="E302" s="115"/>
      <c r="F302" s="115"/>
      <c r="G302" s="115"/>
      <c r="H302" s="115"/>
      <c r="I302" s="115"/>
      <c r="J302" s="115"/>
    </row>
    <row r="303" spans="1:10">
      <c r="A303" s="115"/>
      <c r="B303" s="115"/>
      <c r="C303" s="115"/>
      <c r="D303" s="115"/>
      <c r="E303" s="115"/>
      <c r="F303" s="115"/>
      <c r="G303" s="115"/>
      <c r="H303" s="115"/>
      <c r="I303" s="115"/>
      <c r="J303" s="115"/>
    </row>
    <row r="304" spans="1:10">
      <c r="A304" s="115"/>
      <c r="B304" s="115"/>
      <c r="C304" s="115"/>
      <c r="D304" s="115"/>
      <c r="E304" s="115"/>
      <c r="F304" s="115"/>
      <c r="G304" s="115"/>
      <c r="H304" s="115"/>
      <c r="I304" s="115"/>
      <c r="J304" s="115"/>
    </row>
    <row r="305" spans="1:10">
      <c r="A305" s="115"/>
      <c r="B305" s="115"/>
      <c r="C305" s="115"/>
      <c r="D305" s="115"/>
      <c r="E305" s="115"/>
      <c r="F305" s="115"/>
      <c r="G305" s="115"/>
      <c r="H305" s="115"/>
      <c r="I305" s="115"/>
      <c r="J305" s="115"/>
    </row>
    <row r="306" spans="1:10">
      <c r="A306" s="115"/>
      <c r="B306" s="115"/>
      <c r="C306" s="115"/>
      <c r="D306" s="115"/>
      <c r="E306" s="115"/>
      <c r="F306" s="115"/>
      <c r="G306" s="115"/>
      <c r="H306" s="115"/>
      <c r="I306" s="115"/>
      <c r="J306" s="115"/>
    </row>
    <row r="307" spans="1:10">
      <c r="A307" s="115"/>
      <c r="B307" s="115"/>
      <c r="C307" s="115"/>
      <c r="D307" s="115"/>
      <c r="E307" s="115"/>
      <c r="F307" s="115"/>
      <c r="G307" s="115"/>
      <c r="H307" s="115"/>
      <c r="I307" s="115"/>
      <c r="J307" s="115"/>
    </row>
    <row r="308" spans="1:10">
      <c r="A308" s="115"/>
      <c r="B308" s="115"/>
      <c r="C308" s="115"/>
      <c r="D308" s="115"/>
      <c r="E308" s="115"/>
      <c r="F308" s="115"/>
      <c r="G308" s="115"/>
      <c r="H308" s="115"/>
      <c r="I308" s="115"/>
      <c r="J308" s="115"/>
    </row>
    <row r="309" spans="1:10">
      <c r="A309" s="115"/>
      <c r="B309" s="115"/>
      <c r="C309" s="115"/>
      <c r="D309" s="115"/>
      <c r="E309" s="115"/>
      <c r="F309" s="115"/>
      <c r="G309" s="115"/>
      <c r="H309" s="115"/>
      <c r="I309" s="115"/>
      <c r="J309" s="115"/>
    </row>
    <row r="310" spans="1:10">
      <c r="A310" s="115"/>
      <c r="B310" s="115"/>
      <c r="C310" s="115"/>
      <c r="D310" s="115"/>
      <c r="E310" s="115"/>
      <c r="F310" s="115"/>
      <c r="G310" s="115"/>
      <c r="H310" s="115"/>
      <c r="I310" s="115"/>
      <c r="J310" s="115"/>
    </row>
    <row r="311" spans="1:10">
      <c r="A311" s="115"/>
      <c r="B311" s="115"/>
      <c r="C311" s="115"/>
      <c r="D311" s="115"/>
      <c r="E311" s="115"/>
      <c r="F311" s="115"/>
      <c r="G311" s="115"/>
      <c r="H311" s="115"/>
      <c r="I311" s="115"/>
      <c r="J311" s="115"/>
    </row>
    <row r="312" spans="1:10">
      <c r="A312" s="115"/>
      <c r="B312" s="115"/>
      <c r="C312" s="115"/>
      <c r="D312" s="115"/>
      <c r="E312" s="115"/>
      <c r="F312" s="115"/>
      <c r="G312" s="115"/>
      <c r="H312" s="115"/>
      <c r="I312" s="115"/>
      <c r="J312" s="115"/>
    </row>
    <row r="313" spans="1:10">
      <c r="A313" s="115"/>
      <c r="B313" s="115"/>
      <c r="C313" s="115"/>
      <c r="D313" s="115"/>
      <c r="E313" s="115"/>
      <c r="F313" s="115"/>
      <c r="G313" s="115"/>
      <c r="H313" s="115"/>
      <c r="I313" s="115"/>
      <c r="J313" s="115"/>
    </row>
    <row r="314" spans="1:10">
      <c r="A314" s="115"/>
      <c r="B314" s="115"/>
      <c r="C314" s="115"/>
      <c r="D314" s="115"/>
      <c r="E314" s="115"/>
      <c r="F314" s="115"/>
      <c r="G314" s="115"/>
      <c r="H314" s="115"/>
      <c r="I314" s="115"/>
      <c r="J314" s="115"/>
    </row>
    <row r="315" spans="1:10">
      <c r="A315" s="115"/>
      <c r="B315" s="115"/>
      <c r="C315" s="115"/>
      <c r="D315" s="115"/>
      <c r="E315" s="115"/>
      <c r="F315" s="115"/>
      <c r="G315" s="115"/>
      <c r="H315" s="115"/>
      <c r="I315" s="115"/>
      <c r="J315" s="115"/>
    </row>
    <row r="316" spans="1:10">
      <c r="A316" s="115"/>
      <c r="B316" s="115"/>
      <c r="C316" s="115"/>
      <c r="D316" s="115"/>
      <c r="E316" s="115"/>
      <c r="F316" s="115"/>
      <c r="G316" s="115"/>
      <c r="H316" s="115"/>
      <c r="I316" s="115"/>
      <c r="J316" s="115"/>
    </row>
    <row r="317" spans="1:10">
      <c r="A317" s="115"/>
      <c r="B317" s="115"/>
      <c r="C317" s="115"/>
      <c r="D317" s="115"/>
      <c r="E317" s="115"/>
      <c r="F317" s="115"/>
      <c r="G317" s="115"/>
      <c r="H317" s="115"/>
      <c r="I317" s="115"/>
      <c r="J317" s="115"/>
    </row>
    <row r="318" spans="1:10">
      <c r="A318" s="115"/>
      <c r="B318" s="115"/>
      <c r="C318" s="115"/>
      <c r="D318" s="115"/>
      <c r="E318" s="115"/>
      <c r="F318" s="115"/>
      <c r="G318" s="115"/>
      <c r="H318" s="115"/>
      <c r="I318" s="115"/>
      <c r="J318" s="115"/>
    </row>
    <row r="319" spans="1:10">
      <c r="A319" s="115"/>
      <c r="B319" s="115"/>
      <c r="C319" s="115"/>
      <c r="D319" s="115"/>
      <c r="E319" s="115"/>
      <c r="F319" s="115"/>
      <c r="G319" s="115"/>
      <c r="H319" s="115"/>
      <c r="I319" s="115"/>
      <c r="J319" s="115"/>
    </row>
    <row r="320" spans="1:10">
      <c r="A320" s="115"/>
      <c r="B320" s="115"/>
      <c r="C320" s="115"/>
      <c r="D320" s="115"/>
      <c r="E320" s="115"/>
      <c r="F320" s="115"/>
      <c r="G320" s="115"/>
      <c r="H320" s="115"/>
      <c r="I320" s="115"/>
      <c r="J320" s="115"/>
    </row>
    <row r="321" spans="1:10">
      <c r="A321" s="115"/>
      <c r="B321" s="115"/>
      <c r="C321" s="115"/>
      <c r="D321" s="115"/>
      <c r="E321" s="115"/>
      <c r="F321" s="115"/>
      <c r="G321" s="115"/>
      <c r="H321" s="115"/>
      <c r="I321" s="115"/>
      <c r="J321" s="115"/>
    </row>
    <row r="322" spans="1:10">
      <c r="A322" s="115"/>
      <c r="B322" s="115"/>
      <c r="C322" s="115"/>
      <c r="D322" s="115"/>
      <c r="E322" s="115"/>
      <c r="F322" s="115"/>
      <c r="G322" s="115"/>
      <c r="H322" s="115"/>
      <c r="I322" s="115"/>
      <c r="J322" s="115"/>
    </row>
    <row r="323" spans="1:10">
      <c r="A323" s="115"/>
      <c r="B323" s="115"/>
      <c r="C323" s="115"/>
      <c r="D323" s="115"/>
      <c r="E323" s="115"/>
      <c r="F323" s="115"/>
      <c r="G323" s="115"/>
      <c r="H323" s="115"/>
      <c r="I323" s="115"/>
      <c r="J323" s="115"/>
    </row>
    <row r="324" spans="1:10">
      <c r="A324" s="115"/>
      <c r="B324" s="115"/>
      <c r="C324" s="115"/>
      <c r="D324" s="115"/>
      <c r="E324" s="115"/>
      <c r="F324" s="115"/>
      <c r="G324" s="115"/>
      <c r="H324" s="115"/>
      <c r="I324" s="115"/>
      <c r="J324" s="115"/>
    </row>
    <row r="325" spans="1:10">
      <c r="A325" s="115"/>
      <c r="B325" s="115"/>
      <c r="C325" s="115"/>
      <c r="D325" s="115"/>
      <c r="E325" s="115"/>
      <c r="F325" s="115"/>
      <c r="G325" s="115"/>
      <c r="H325" s="115"/>
      <c r="I325" s="115"/>
      <c r="J325" s="115"/>
    </row>
    <row r="326" spans="1:10">
      <c r="A326" s="115"/>
      <c r="B326" s="115"/>
      <c r="C326" s="115"/>
      <c r="D326" s="115"/>
      <c r="E326" s="115"/>
      <c r="F326" s="115"/>
      <c r="G326" s="115"/>
      <c r="H326" s="115"/>
      <c r="I326" s="115"/>
      <c r="J326" s="115"/>
    </row>
    <row r="327" spans="1:10">
      <c r="A327" s="115"/>
      <c r="B327" s="115"/>
      <c r="C327" s="115"/>
      <c r="D327" s="115"/>
      <c r="E327" s="115"/>
      <c r="F327" s="115"/>
      <c r="G327" s="115"/>
      <c r="H327" s="115"/>
      <c r="I327" s="115"/>
      <c r="J327" s="115"/>
    </row>
    <row r="328" spans="1:10">
      <c r="A328" s="115"/>
      <c r="B328" s="115"/>
      <c r="C328" s="115"/>
      <c r="D328" s="115"/>
      <c r="E328" s="115"/>
      <c r="F328" s="115"/>
      <c r="G328" s="115"/>
      <c r="H328" s="115"/>
      <c r="I328" s="115"/>
      <c r="J328" s="115"/>
    </row>
    <row r="329" spans="1:10">
      <c r="A329" s="115"/>
      <c r="B329" s="115"/>
      <c r="C329" s="115"/>
      <c r="D329" s="115"/>
      <c r="E329" s="115"/>
      <c r="F329" s="115"/>
      <c r="G329" s="115"/>
      <c r="H329" s="115"/>
      <c r="I329" s="115"/>
      <c r="J329" s="115"/>
    </row>
    <row r="330" spans="1:10">
      <c r="A330" s="115"/>
      <c r="B330" s="115"/>
      <c r="C330" s="115"/>
      <c r="D330" s="115"/>
      <c r="E330" s="115"/>
      <c r="F330" s="115"/>
      <c r="G330" s="115"/>
      <c r="H330" s="115"/>
      <c r="I330" s="115"/>
      <c r="J330" s="115"/>
    </row>
    <row r="331" spans="1:10">
      <c r="A331" s="115"/>
      <c r="B331" s="115"/>
      <c r="C331" s="115"/>
      <c r="D331" s="115"/>
      <c r="E331" s="115"/>
      <c r="F331" s="115"/>
      <c r="G331" s="115"/>
      <c r="H331" s="115"/>
      <c r="I331" s="115"/>
      <c r="J331" s="115"/>
    </row>
    <row r="332" spans="1:10">
      <c r="A332" s="115"/>
      <c r="B332" s="115"/>
      <c r="C332" s="115"/>
      <c r="D332" s="115"/>
      <c r="E332" s="115"/>
      <c r="F332" s="115"/>
      <c r="G332" s="115"/>
      <c r="H332" s="115"/>
      <c r="I332" s="115"/>
      <c r="J332" s="115"/>
    </row>
    <row r="333" spans="1:10">
      <c r="A333" s="115"/>
      <c r="B333" s="115"/>
      <c r="C333" s="115"/>
      <c r="D333" s="115"/>
      <c r="E333" s="115"/>
      <c r="F333" s="115"/>
      <c r="G333" s="115"/>
      <c r="H333" s="115"/>
      <c r="I333" s="115"/>
      <c r="J333" s="115"/>
    </row>
    <row r="334" spans="1:10">
      <c r="A334" s="115"/>
      <c r="B334" s="115"/>
      <c r="C334" s="115"/>
      <c r="D334" s="115"/>
      <c r="E334" s="115"/>
      <c r="F334" s="115"/>
      <c r="G334" s="115"/>
      <c r="H334" s="115"/>
      <c r="I334" s="115"/>
      <c r="J334" s="115"/>
    </row>
    <row r="335" spans="1:10">
      <c r="A335" s="115"/>
      <c r="B335" s="115"/>
      <c r="C335" s="115"/>
      <c r="D335" s="115"/>
      <c r="E335" s="115"/>
      <c r="F335" s="115"/>
      <c r="G335" s="115"/>
      <c r="H335" s="115"/>
      <c r="I335" s="115"/>
      <c r="J335" s="115"/>
    </row>
    <row r="336" spans="1:10">
      <c r="A336" s="115"/>
      <c r="B336" s="115"/>
      <c r="C336" s="115"/>
      <c r="D336" s="115"/>
      <c r="E336" s="115"/>
      <c r="F336" s="115"/>
      <c r="G336" s="115"/>
      <c r="H336" s="115"/>
      <c r="I336" s="115"/>
      <c r="J336" s="115"/>
    </row>
    <row r="337" spans="1:10">
      <c r="A337" s="115"/>
      <c r="B337" s="115"/>
      <c r="C337" s="115"/>
      <c r="D337" s="115"/>
      <c r="E337" s="115"/>
      <c r="F337" s="115"/>
      <c r="G337" s="115"/>
      <c r="H337" s="115"/>
      <c r="I337" s="115"/>
      <c r="J337" s="115"/>
    </row>
    <row r="338" spans="1:10">
      <c r="A338" s="115"/>
      <c r="B338" s="115"/>
      <c r="C338" s="115"/>
      <c r="D338" s="115"/>
      <c r="E338" s="115"/>
      <c r="F338" s="115"/>
      <c r="G338" s="115"/>
      <c r="H338" s="115"/>
      <c r="I338" s="115"/>
      <c r="J338" s="115"/>
    </row>
    <row r="339" spans="1:10">
      <c r="A339" s="115"/>
      <c r="B339" s="115"/>
      <c r="C339" s="115"/>
      <c r="D339" s="115"/>
      <c r="E339" s="115"/>
      <c r="F339" s="115"/>
      <c r="G339" s="115"/>
      <c r="H339" s="115"/>
      <c r="I339" s="115"/>
      <c r="J339" s="115"/>
    </row>
    <row r="340" spans="1:10">
      <c r="A340" s="115"/>
      <c r="B340" s="115"/>
      <c r="C340" s="115"/>
      <c r="D340" s="115"/>
      <c r="E340" s="115"/>
      <c r="F340" s="115"/>
      <c r="G340" s="115"/>
      <c r="H340" s="115"/>
      <c r="I340" s="115"/>
      <c r="J340" s="115"/>
    </row>
    <row r="341" spans="1:10">
      <c r="A341" s="115"/>
      <c r="B341" s="115"/>
      <c r="C341" s="115"/>
      <c r="D341" s="115"/>
      <c r="E341" s="115"/>
      <c r="F341" s="115"/>
      <c r="G341" s="115"/>
      <c r="H341" s="115"/>
      <c r="I341" s="115"/>
      <c r="J341" s="115"/>
    </row>
    <row r="342" spans="1:10">
      <c r="A342" s="115"/>
      <c r="B342" s="115"/>
      <c r="C342" s="115"/>
      <c r="D342" s="115"/>
      <c r="E342" s="115"/>
      <c r="F342" s="115"/>
      <c r="G342" s="115"/>
      <c r="H342" s="115"/>
      <c r="I342" s="115"/>
      <c r="J342" s="115"/>
    </row>
    <row r="343" spans="1:10">
      <c r="A343" s="115"/>
      <c r="B343" s="115"/>
      <c r="C343" s="115"/>
      <c r="D343" s="115"/>
      <c r="E343" s="115"/>
      <c r="F343" s="115"/>
      <c r="G343" s="115"/>
      <c r="H343" s="115"/>
      <c r="I343" s="115"/>
      <c r="J343" s="115"/>
    </row>
    <row r="344" spans="1:10">
      <c r="A344" s="115"/>
      <c r="B344" s="115"/>
      <c r="C344" s="115"/>
      <c r="D344" s="115"/>
      <c r="E344" s="115"/>
      <c r="F344" s="115"/>
      <c r="G344" s="115"/>
      <c r="H344" s="115"/>
      <c r="I344" s="115"/>
      <c r="J344" s="115"/>
    </row>
    <row r="345" spans="1:10">
      <c r="A345" s="115"/>
      <c r="B345" s="115"/>
      <c r="C345" s="115"/>
      <c r="D345" s="115"/>
      <c r="E345" s="115"/>
      <c r="F345" s="115"/>
      <c r="G345" s="115"/>
      <c r="H345" s="115"/>
      <c r="I345" s="115"/>
      <c r="J345" s="115"/>
    </row>
    <row r="346" spans="1:10">
      <c r="A346" s="115"/>
      <c r="B346" s="115"/>
      <c r="C346" s="115"/>
      <c r="D346" s="115"/>
      <c r="E346" s="115"/>
      <c r="F346" s="115"/>
      <c r="G346" s="115"/>
      <c r="H346" s="115"/>
      <c r="I346" s="115"/>
      <c r="J346" s="115"/>
    </row>
    <row r="347" spans="1:10">
      <c r="A347" s="115"/>
      <c r="B347" s="115"/>
      <c r="C347" s="115"/>
      <c r="D347" s="115"/>
      <c r="E347" s="115"/>
      <c r="F347" s="115"/>
      <c r="G347" s="115"/>
      <c r="H347" s="115"/>
      <c r="I347" s="115"/>
      <c r="J347" s="115"/>
    </row>
    <row r="348" spans="1:10">
      <c r="A348" s="115"/>
      <c r="B348" s="115"/>
      <c r="C348" s="115"/>
      <c r="D348" s="115"/>
      <c r="E348" s="115"/>
      <c r="F348" s="115"/>
      <c r="G348" s="115"/>
      <c r="H348" s="115"/>
      <c r="I348" s="115"/>
      <c r="J348" s="115"/>
    </row>
    <row r="349" spans="1:10">
      <c r="A349" s="115"/>
      <c r="B349" s="115"/>
      <c r="C349" s="115"/>
      <c r="D349" s="115"/>
      <c r="E349" s="115"/>
      <c r="F349" s="115"/>
      <c r="G349" s="115"/>
      <c r="H349" s="115"/>
      <c r="I349" s="115"/>
      <c r="J349" s="115"/>
    </row>
    <row r="350" spans="1:10">
      <c r="A350" s="115"/>
      <c r="B350" s="115"/>
      <c r="C350" s="115"/>
      <c r="D350" s="115"/>
      <c r="E350" s="115"/>
      <c r="F350" s="115"/>
      <c r="G350" s="115"/>
      <c r="H350" s="115"/>
      <c r="I350" s="115"/>
      <c r="J350" s="115"/>
    </row>
    <row r="351" spans="1:10">
      <c r="A351" s="115"/>
      <c r="B351" s="115"/>
      <c r="C351" s="115"/>
      <c r="D351" s="115"/>
      <c r="E351" s="115"/>
      <c r="F351" s="115"/>
      <c r="G351" s="115"/>
      <c r="H351" s="115"/>
      <c r="I351" s="115"/>
      <c r="J351" s="115"/>
    </row>
    <row r="352" spans="1:10">
      <c r="A352" s="115"/>
      <c r="B352" s="115"/>
      <c r="C352" s="115"/>
      <c r="D352" s="115"/>
      <c r="E352" s="115"/>
      <c r="F352" s="115"/>
      <c r="G352" s="115"/>
      <c r="H352" s="115"/>
      <c r="I352" s="115"/>
      <c r="J352" s="115"/>
    </row>
    <row r="353" spans="1:10">
      <c r="A353" s="115"/>
      <c r="B353" s="115"/>
      <c r="C353" s="115"/>
      <c r="D353" s="115"/>
      <c r="E353" s="115"/>
      <c r="F353" s="115"/>
      <c r="G353" s="115"/>
      <c r="H353" s="115"/>
      <c r="I353" s="115"/>
      <c r="J353" s="115"/>
    </row>
    <row r="354" spans="1:10">
      <c r="A354" s="115"/>
      <c r="B354" s="115"/>
      <c r="C354" s="115"/>
      <c r="D354" s="115"/>
      <c r="E354" s="115"/>
      <c r="F354" s="115"/>
      <c r="G354" s="115"/>
      <c r="H354" s="115"/>
      <c r="I354" s="115"/>
      <c r="J354" s="115"/>
    </row>
    <row r="355" spans="1:10">
      <c r="A355" s="115"/>
      <c r="B355" s="115"/>
      <c r="C355" s="115"/>
      <c r="D355" s="115"/>
      <c r="E355" s="115"/>
      <c r="F355" s="115"/>
      <c r="G355" s="115"/>
      <c r="H355" s="115"/>
      <c r="I355" s="115"/>
      <c r="J355" s="115"/>
    </row>
    <row r="356" spans="1:10">
      <c r="A356" s="115"/>
      <c r="B356" s="115"/>
      <c r="C356" s="115"/>
      <c r="D356" s="115"/>
      <c r="E356" s="115"/>
      <c r="F356" s="115"/>
      <c r="G356" s="115"/>
      <c r="H356" s="115"/>
      <c r="I356" s="115"/>
      <c r="J356" s="115"/>
    </row>
    <row r="357" spans="1:10">
      <c r="A357" s="115"/>
      <c r="B357" s="115"/>
      <c r="C357" s="115"/>
      <c r="D357" s="115"/>
      <c r="E357" s="115"/>
      <c r="F357" s="115"/>
      <c r="G357" s="115"/>
      <c r="H357" s="115"/>
      <c r="I357" s="115"/>
      <c r="J357" s="115"/>
    </row>
    <row r="358" spans="1:10">
      <c r="A358" s="115"/>
      <c r="B358" s="115"/>
      <c r="C358" s="115"/>
      <c r="D358" s="115"/>
      <c r="E358" s="115"/>
      <c r="F358" s="115"/>
      <c r="G358" s="115"/>
      <c r="H358" s="115"/>
      <c r="I358" s="115"/>
      <c r="J358" s="115"/>
    </row>
    <row r="359" spans="1:10">
      <c r="A359" s="115"/>
      <c r="B359" s="115"/>
      <c r="C359" s="115"/>
      <c r="D359" s="115"/>
      <c r="E359" s="115"/>
      <c r="F359" s="115"/>
      <c r="G359" s="115"/>
      <c r="H359" s="115"/>
      <c r="I359" s="115"/>
      <c r="J359" s="115"/>
    </row>
    <row r="360" spans="1:10">
      <c r="A360" s="115"/>
      <c r="B360" s="115"/>
      <c r="C360" s="115"/>
      <c r="D360" s="115"/>
      <c r="E360" s="115"/>
      <c r="F360" s="115"/>
      <c r="G360" s="115"/>
      <c r="H360" s="115"/>
      <c r="I360" s="115"/>
      <c r="J360" s="115"/>
    </row>
    <row r="361" spans="1:10">
      <c r="A361" s="115"/>
      <c r="B361" s="115"/>
      <c r="C361" s="115"/>
      <c r="D361" s="115"/>
      <c r="E361" s="115"/>
      <c r="F361" s="115"/>
      <c r="G361" s="115"/>
      <c r="H361" s="115"/>
      <c r="I361" s="115"/>
      <c r="J361" s="115"/>
    </row>
    <row r="362" spans="1:10">
      <c r="A362" s="115"/>
      <c r="B362" s="115"/>
      <c r="C362" s="115"/>
      <c r="D362" s="115"/>
      <c r="E362" s="115"/>
      <c r="F362" s="115"/>
      <c r="G362" s="115"/>
      <c r="H362" s="115"/>
      <c r="I362" s="115"/>
      <c r="J362" s="115"/>
    </row>
    <row r="363" spans="1:10">
      <c r="A363" s="115"/>
      <c r="B363" s="115"/>
      <c r="C363" s="115"/>
      <c r="D363" s="115"/>
      <c r="E363" s="115"/>
      <c r="F363" s="115"/>
      <c r="G363" s="115"/>
      <c r="H363" s="115"/>
      <c r="I363" s="115"/>
      <c r="J363" s="115"/>
    </row>
    <row r="364" spans="1:10">
      <c r="A364" s="115"/>
      <c r="B364" s="115"/>
      <c r="C364" s="115"/>
      <c r="D364" s="115"/>
      <c r="E364" s="115"/>
      <c r="F364" s="115"/>
      <c r="G364" s="115"/>
      <c r="H364" s="115"/>
      <c r="I364" s="115"/>
      <c r="J364" s="115"/>
    </row>
    <row r="365" spans="1:10">
      <c r="A365" s="115"/>
      <c r="B365" s="115"/>
      <c r="C365" s="115"/>
      <c r="D365" s="115"/>
      <c r="E365" s="115"/>
      <c r="F365" s="115"/>
      <c r="G365" s="115"/>
      <c r="H365" s="115"/>
      <c r="I365" s="115"/>
      <c r="J365" s="115"/>
    </row>
    <row r="366" spans="1:10">
      <c r="A366" s="115"/>
      <c r="B366" s="115"/>
      <c r="C366" s="115"/>
      <c r="D366" s="115"/>
      <c r="E366" s="115"/>
      <c r="F366" s="115"/>
      <c r="G366" s="115"/>
      <c r="H366" s="115"/>
      <c r="I366" s="115"/>
      <c r="J366" s="115"/>
    </row>
    <row r="367" spans="1:10">
      <c r="A367" s="115"/>
      <c r="B367" s="115"/>
      <c r="C367" s="115"/>
      <c r="D367" s="115"/>
      <c r="E367" s="115"/>
      <c r="F367" s="115"/>
      <c r="G367" s="115"/>
      <c r="H367" s="115"/>
      <c r="I367" s="115"/>
      <c r="J367" s="115"/>
    </row>
    <row r="368" spans="1:10">
      <c r="A368" s="115"/>
      <c r="B368" s="115"/>
      <c r="C368" s="115"/>
      <c r="D368" s="115"/>
      <c r="E368" s="115"/>
      <c r="F368" s="115"/>
      <c r="G368" s="115"/>
      <c r="H368" s="115"/>
      <c r="I368" s="115"/>
      <c r="J368" s="115"/>
    </row>
    <row r="369" spans="1:10">
      <c r="A369" s="115"/>
      <c r="B369" s="115"/>
      <c r="C369" s="115"/>
      <c r="D369" s="115"/>
      <c r="E369" s="115"/>
      <c r="F369" s="115"/>
      <c r="G369" s="115"/>
      <c r="H369" s="115"/>
      <c r="I369" s="115"/>
      <c r="J369" s="115"/>
    </row>
    <row r="370" spans="1:10">
      <c r="A370" s="115"/>
      <c r="B370" s="115"/>
      <c r="C370" s="115"/>
      <c r="D370" s="115"/>
      <c r="E370" s="115"/>
      <c r="F370" s="115"/>
      <c r="G370" s="115"/>
      <c r="H370" s="115"/>
      <c r="I370" s="115"/>
      <c r="J370" s="115"/>
    </row>
    <row r="371" spans="1:10">
      <c r="A371" s="115"/>
      <c r="B371" s="115"/>
      <c r="C371" s="115"/>
      <c r="D371" s="115"/>
      <c r="E371" s="115"/>
      <c r="F371" s="115"/>
      <c r="G371" s="115"/>
      <c r="H371" s="115"/>
      <c r="I371" s="115"/>
      <c r="J371" s="115"/>
    </row>
    <row r="372" spans="1:10">
      <c r="A372" s="115"/>
      <c r="B372" s="115"/>
      <c r="C372" s="115"/>
      <c r="D372" s="115"/>
      <c r="E372" s="115"/>
      <c r="F372" s="115"/>
      <c r="G372" s="115"/>
      <c r="H372" s="115"/>
      <c r="I372" s="115"/>
      <c r="J372" s="115"/>
    </row>
    <row r="373" spans="1:10">
      <c r="A373" s="115"/>
      <c r="B373" s="115"/>
      <c r="C373" s="115"/>
      <c r="D373" s="115"/>
      <c r="E373" s="115"/>
      <c r="F373" s="115"/>
      <c r="G373" s="115"/>
      <c r="H373" s="115"/>
      <c r="I373" s="115"/>
      <c r="J373" s="115"/>
    </row>
    <row r="374" spans="1:10">
      <c r="A374" s="115"/>
      <c r="B374" s="115"/>
      <c r="C374" s="115"/>
      <c r="D374" s="115"/>
      <c r="E374" s="115"/>
      <c r="F374" s="115"/>
      <c r="G374" s="115"/>
      <c r="H374" s="115"/>
      <c r="I374" s="115"/>
      <c r="J374" s="115"/>
    </row>
    <row r="375" spans="1:10">
      <c r="A375" s="115"/>
      <c r="B375" s="115"/>
      <c r="C375" s="115"/>
      <c r="D375" s="115"/>
      <c r="E375" s="115"/>
      <c r="F375" s="115"/>
      <c r="G375" s="115"/>
      <c r="H375" s="115"/>
      <c r="I375" s="115"/>
      <c r="J375" s="115"/>
    </row>
    <row r="376" spans="1:10">
      <c r="A376" s="115"/>
      <c r="B376" s="115"/>
      <c r="C376" s="115"/>
      <c r="D376" s="115"/>
      <c r="E376" s="115"/>
      <c r="F376" s="115"/>
      <c r="G376" s="115"/>
      <c r="H376" s="115"/>
      <c r="I376" s="115"/>
      <c r="J376" s="115"/>
    </row>
    <row r="377" spans="1:10">
      <c r="A377" s="115"/>
      <c r="B377" s="115"/>
      <c r="C377" s="115"/>
      <c r="D377" s="115"/>
      <c r="E377" s="115"/>
      <c r="F377" s="115"/>
      <c r="G377" s="115"/>
      <c r="H377" s="115"/>
      <c r="I377" s="115"/>
      <c r="J377" s="115"/>
    </row>
    <row r="378" spans="1:10">
      <c r="A378" s="115"/>
      <c r="B378" s="115"/>
      <c r="C378" s="115"/>
      <c r="D378" s="115"/>
      <c r="E378" s="115"/>
      <c r="F378" s="115"/>
      <c r="G378" s="115"/>
      <c r="H378" s="115"/>
      <c r="I378" s="115"/>
      <c r="J378" s="115"/>
    </row>
    <row r="379" spans="1:10">
      <c r="A379" s="115"/>
      <c r="B379" s="115"/>
      <c r="C379" s="115"/>
      <c r="D379" s="115"/>
      <c r="E379" s="115"/>
      <c r="F379" s="115"/>
      <c r="G379" s="115"/>
      <c r="H379" s="115"/>
      <c r="I379" s="115"/>
      <c r="J379" s="115"/>
    </row>
    <row r="380" spans="1:10">
      <c r="A380" s="115"/>
      <c r="B380" s="115"/>
      <c r="C380" s="115"/>
      <c r="D380" s="115"/>
      <c r="E380" s="115"/>
      <c r="F380" s="115"/>
      <c r="G380" s="115"/>
      <c r="H380" s="115"/>
      <c r="I380" s="115"/>
      <c r="J380" s="115"/>
    </row>
    <row r="381" spans="1:10">
      <c r="A381" s="115"/>
      <c r="B381" s="115"/>
      <c r="C381" s="115"/>
      <c r="D381" s="115"/>
      <c r="E381" s="115"/>
      <c r="F381" s="115"/>
      <c r="G381" s="115"/>
      <c r="H381" s="115"/>
      <c r="I381" s="115"/>
      <c r="J381" s="115"/>
    </row>
    <row r="382" spans="1:10">
      <c r="A382" s="115"/>
      <c r="B382" s="115"/>
      <c r="C382" s="115"/>
      <c r="D382" s="115"/>
      <c r="E382" s="115"/>
      <c r="F382" s="115"/>
      <c r="G382" s="115"/>
      <c r="H382" s="115"/>
      <c r="I382" s="115"/>
      <c r="J382" s="115"/>
    </row>
    <row r="383" spans="1:10">
      <c r="A383" s="115"/>
      <c r="B383" s="115"/>
      <c r="C383" s="115"/>
      <c r="D383" s="115"/>
      <c r="E383" s="115"/>
      <c r="F383" s="115"/>
      <c r="G383" s="115"/>
      <c r="H383" s="115"/>
      <c r="I383" s="115"/>
      <c r="J383" s="115"/>
    </row>
    <row r="384" spans="1:10">
      <c r="A384" s="115"/>
      <c r="B384" s="115"/>
      <c r="C384" s="115"/>
      <c r="D384" s="115"/>
      <c r="E384" s="115"/>
      <c r="F384" s="115"/>
      <c r="G384" s="115"/>
      <c r="H384" s="115"/>
      <c r="I384" s="115"/>
      <c r="J384" s="115"/>
    </row>
    <row r="385" spans="1:10">
      <c r="A385" s="115"/>
      <c r="B385" s="115"/>
      <c r="C385" s="115"/>
      <c r="D385" s="115"/>
      <c r="E385" s="115"/>
      <c r="F385" s="115"/>
      <c r="G385" s="115"/>
      <c r="H385" s="115"/>
      <c r="I385" s="115"/>
      <c r="J385" s="115"/>
    </row>
    <row r="386" spans="1:10">
      <c r="A386" s="115"/>
      <c r="B386" s="115"/>
      <c r="C386" s="115"/>
      <c r="D386" s="115"/>
      <c r="E386" s="115"/>
      <c r="F386" s="115"/>
      <c r="G386" s="115"/>
      <c r="H386" s="115"/>
      <c r="I386" s="115"/>
      <c r="J386" s="115"/>
    </row>
    <row r="387" spans="1:10">
      <c r="A387" s="115"/>
      <c r="B387" s="115"/>
      <c r="C387" s="115"/>
      <c r="D387" s="115"/>
      <c r="E387" s="115"/>
      <c r="F387" s="115"/>
      <c r="G387" s="115"/>
      <c r="H387" s="115"/>
      <c r="I387" s="115"/>
      <c r="J387" s="115"/>
    </row>
    <row r="388" spans="1:10">
      <c r="A388" s="115"/>
      <c r="B388" s="115"/>
      <c r="C388" s="115"/>
      <c r="D388" s="115"/>
      <c r="E388" s="115"/>
      <c r="F388" s="115"/>
      <c r="G388" s="115"/>
      <c r="H388" s="115"/>
      <c r="I388" s="115"/>
      <c r="J388" s="115"/>
    </row>
    <row r="389" spans="1:10">
      <c r="A389" s="115"/>
      <c r="B389" s="115"/>
      <c r="C389" s="115"/>
      <c r="D389" s="115"/>
      <c r="E389" s="115"/>
      <c r="F389" s="115"/>
      <c r="G389" s="115"/>
      <c r="H389" s="115"/>
      <c r="I389" s="115"/>
      <c r="J389" s="115"/>
    </row>
    <row r="390" spans="1:10">
      <c r="A390" s="115"/>
      <c r="B390" s="115"/>
      <c r="C390" s="115"/>
      <c r="D390" s="115"/>
      <c r="E390" s="115"/>
      <c r="F390" s="115"/>
      <c r="G390" s="115"/>
      <c r="H390" s="115"/>
      <c r="I390" s="115"/>
      <c r="J390" s="115"/>
    </row>
    <row r="391" spans="1:10">
      <c r="A391" s="115"/>
      <c r="B391" s="115"/>
      <c r="C391" s="115"/>
      <c r="D391" s="115"/>
      <c r="E391" s="115"/>
      <c r="F391" s="115"/>
      <c r="G391" s="115"/>
      <c r="H391" s="115"/>
      <c r="I391" s="115"/>
      <c r="J391" s="115"/>
    </row>
    <row r="392" spans="1:10">
      <c r="A392" s="115"/>
      <c r="B392" s="115"/>
      <c r="C392" s="115"/>
      <c r="D392" s="115"/>
      <c r="E392" s="115"/>
      <c r="F392" s="115"/>
      <c r="G392" s="115"/>
      <c r="H392" s="115"/>
      <c r="I392" s="115"/>
      <c r="J392" s="115"/>
    </row>
    <row r="393" spans="1:10">
      <c r="A393" s="115"/>
      <c r="B393" s="115"/>
      <c r="C393" s="115"/>
      <c r="D393" s="115"/>
      <c r="E393" s="115"/>
      <c r="F393" s="115"/>
      <c r="G393" s="115"/>
      <c r="H393" s="115"/>
      <c r="I393" s="115"/>
      <c r="J393" s="115"/>
    </row>
    <row r="394" spans="1:10">
      <c r="A394" s="115"/>
      <c r="B394" s="115"/>
      <c r="C394" s="115"/>
      <c r="D394" s="115"/>
      <c r="E394" s="115"/>
      <c r="F394" s="115"/>
      <c r="G394" s="115"/>
      <c r="H394" s="115"/>
      <c r="I394" s="115"/>
      <c r="J394" s="115"/>
    </row>
    <row r="395" spans="1:10">
      <c r="A395" s="115"/>
      <c r="B395" s="115"/>
      <c r="C395" s="115"/>
      <c r="D395" s="115"/>
      <c r="E395" s="115"/>
      <c r="F395" s="115"/>
      <c r="G395" s="115"/>
      <c r="H395" s="115"/>
      <c r="I395" s="115"/>
      <c r="J395" s="115"/>
    </row>
    <row r="396" spans="1:10">
      <c r="A396" s="115"/>
      <c r="B396" s="115"/>
      <c r="C396" s="115"/>
      <c r="D396" s="115"/>
      <c r="E396" s="115"/>
      <c r="F396" s="115"/>
      <c r="G396" s="115"/>
      <c r="H396" s="115"/>
      <c r="I396" s="115"/>
      <c r="J396" s="115"/>
    </row>
    <row r="397" spans="1:10">
      <c r="A397" s="115"/>
      <c r="B397" s="115"/>
      <c r="C397" s="115"/>
      <c r="D397" s="115"/>
      <c r="E397" s="115"/>
      <c r="F397" s="115"/>
      <c r="G397" s="115"/>
      <c r="H397" s="115"/>
      <c r="I397" s="115"/>
      <c r="J397" s="115"/>
    </row>
    <row r="398" spans="1:10">
      <c r="A398" s="115"/>
      <c r="B398" s="115"/>
      <c r="C398" s="115"/>
      <c r="D398" s="115"/>
      <c r="E398" s="115"/>
      <c r="F398" s="115"/>
      <c r="G398" s="115"/>
      <c r="H398" s="115"/>
      <c r="I398" s="115"/>
      <c r="J398" s="115"/>
    </row>
    <row r="399" spans="1:10">
      <c r="A399" s="115"/>
      <c r="B399" s="115"/>
      <c r="C399" s="115"/>
      <c r="D399" s="115"/>
      <c r="E399" s="115"/>
      <c r="F399" s="115"/>
      <c r="G399" s="115"/>
      <c r="H399" s="115"/>
      <c r="I399" s="115"/>
      <c r="J399" s="115"/>
    </row>
    <row r="400" spans="1:10">
      <c r="A400" s="115"/>
      <c r="B400" s="115"/>
      <c r="C400" s="115"/>
      <c r="D400" s="115"/>
      <c r="E400" s="115"/>
      <c r="F400" s="115"/>
      <c r="G400" s="115"/>
      <c r="H400" s="115"/>
      <c r="I400" s="115"/>
      <c r="J400" s="115"/>
    </row>
    <row r="401" spans="1:10">
      <c r="A401" s="115"/>
      <c r="B401" s="115"/>
      <c r="C401" s="115"/>
      <c r="D401" s="115"/>
      <c r="E401" s="115"/>
      <c r="F401" s="115"/>
      <c r="G401" s="115"/>
      <c r="H401" s="115"/>
      <c r="I401" s="115"/>
      <c r="J401" s="115"/>
    </row>
    <row r="402" spans="1:10">
      <c r="A402" s="115"/>
      <c r="B402" s="115"/>
      <c r="C402" s="115"/>
      <c r="D402" s="115"/>
      <c r="E402" s="115"/>
      <c r="F402" s="115"/>
      <c r="G402" s="115"/>
      <c r="H402" s="115"/>
      <c r="I402" s="115"/>
      <c r="J402" s="115"/>
    </row>
    <row r="403" spans="1:10">
      <c r="A403" s="115"/>
      <c r="B403" s="115"/>
      <c r="C403" s="115"/>
      <c r="D403" s="115"/>
      <c r="E403" s="115"/>
      <c r="F403" s="115"/>
      <c r="G403" s="115"/>
      <c r="H403" s="115"/>
      <c r="I403" s="115"/>
      <c r="J403" s="115"/>
    </row>
    <row r="404" spans="1:10">
      <c r="A404" s="115"/>
      <c r="B404" s="115"/>
      <c r="C404" s="115"/>
      <c r="D404" s="115"/>
      <c r="E404" s="115"/>
      <c r="F404" s="115"/>
      <c r="G404" s="115"/>
      <c r="H404" s="115"/>
      <c r="I404" s="115"/>
      <c r="J404" s="115"/>
    </row>
    <row r="405" spans="1:10">
      <c r="A405" s="115"/>
      <c r="B405" s="115"/>
      <c r="C405" s="115"/>
      <c r="D405" s="115"/>
      <c r="E405" s="115"/>
      <c r="F405" s="115"/>
      <c r="G405" s="115"/>
      <c r="H405" s="115"/>
      <c r="I405" s="115"/>
      <c r="J405" s="115"/>
    </row>
    <row r="406" spans="1:10">
      <c r="A406" s="115"/>
      <c r="B406" s="115"/>
      <c r="C406" s="115"/>
      <c r="D406" s="115"/>
      <c r="E406" s="115"/>
      <c r="F406" s="115"/>
      <c r="G406" s="115"/>
      <c r="H406" s="115"/>
      <c r="I406" s="115"/>
      <c r="J406" s="115"/>
    </row>
    <row r="407" spans="1:10">
      <c r="A407" s="115"/>
      <c r="B407" s="115"/>
      <c r="C407" s="115"/>
      <c r="D407" s="115"/>
      <c r="E407" s="115"/>
      <c r="F407" s="115"/>
      <c r="G407" s="115"/>
      <c r="H407" s="115"/>
      <c r="I407" s="115"/>
      <c r="J407" s="115"/>
    </row>
    <row r="408" spans="1:10">
      <c r="A408" s="115"/>
      <c r="B408" s="115"/>
      <c r="C408" s="115"/>
      <c r="D408" s="115"/>
      <c r="E408" s="115"/>
      <c r="F408" s="115"/>
      <c r="G408" s="115"/>
      <c r="H408" s="115"/>
      <c r="I408" s="115"/>
      <c r="J408" s="115"/>
    </row>
    <row r="409" spans="1:10">
      <c r="A409" s="115"/>
      <c r="B409" s="115"/>
      <c r="C409" s="115"/>
      <c r="D409" s="115"/>
      <c r="E409" s="115"/>
      <c r="F409" s="115"/>
      <c r="G409" s="115"/>
      <c r="H409" s="115"/>
      <c r="I409" s="115"/>
      <c r="J409" s="115"/>
    </row>
    <row r="410" spans="1:10">
      <c r="A410" s="115"/>
      <c r="B410" s="115"/>
      <c r="C410" s="115"/>
      <c r="D410" s="115"/>
      <c r="E410" s="115"/>
      <c r="F410" s="115"/>
      <c r="G410" s="115"/>
      <c r="H410" s="115"/>
      <c r="I410" s="115"/>
      <c r="J410" s="115"/>
    </row>
    <row r="411" spans="1:10">
      <c r="A411" s="115"/>
      <c r="B411" s="115"/>
      <c r="C411" s="115"/>
      <c r="D411" s="115"/>
      <c r="E411" s="115"/>
      <c r="F411" s="115"/>
      <c r="G411" s="115"/>
      <c r="H411" s="115"/>
      <c r="I411" s="115"/>
      <c r="J411" s="115"/>
    </row>
    <row r="412" spans="1:10">
      <c r="A412" s="115"/>
      <c r="B412" s="115"/>
      <c r="C412" s="115"/>
      <c r="D412" s="115"/>
      <c r="E412" s="115"/>
      <c r="F412" s="115"/>
      <c r="G412" s="115"/>
      <c r="H412" s="115"/>
      <c r="I412" s="115"/>
      <c r="J412" s="115"/>
    </row>
    <row r="413" spans="1:10">
      <c r="A413" s="115"/>
      <c r="B413" s="115"/>
      <c r="C413" s="115"/>
      <c r="D413" s="115"/>
      <c r="E413" s="115"/>
      <c r="F413" s="115"/>
      <c r="G413" s="115"/>
      <c r="H413" s="115"/>
      <c r="I413" s="115"/>
      <c r="J413" s="115"/>
    </row>
    <row r="414" spans="1:10">
      <c r="A414" s="115"/>
      <c r="B414" s="115"/>
      <c r="C414" s="115"/>
      <c r="D414" s="115"/>
      <c r="E414" s="115"/>
      <c r="F414" s="115"/>
      <c r="G414" s="115"/>
      <c r="H414" s="115"/>
      <c r="I414" s="115"/>
      <c r="J414" s="115"/>
    </row>
    <row r="415" spans="1:10">
      <c r="A415" s="115"/>
      <c r="B415" s="115"/>
      <c r="C415" s="115"/>
      <c r="D415" s="115"/>
      <c r="E415" s="115"/>
      <c r="F415" s="115"/>
      <c r="G415" s="115"/>
      <c r="H415" s="115"/>
      <c r="I415" s="115"/>
      <c r="J415" s="115"/>
    </row>
    <row r="416" spans="1:10">
      <c r="A416" s="115"/>
      <c r="B416" s="115"/>
      <c r="C416" s="115"/>
      <c r="D416" s="115"/>
      <c r="E416" s="115"/>
      <c r="F416" s="115"/>
      <c r="G416" s="115"/>
      <c r="H416" s="115"/>
      <c r="I416" s="115"/>
      <c r="J416" s="115"/>
    </row>
    <row r="417" spans="1:10">
      <c r="A417" s="115"/>
      <c r="B417" s="115"/>
      <c r="C417" s="115"/>
      <c r="D417" s="115"/>
      <c r="E417" s="115"/>
      <c r="F417" s="115"/>
      <c r="G417" s="115"/>
      <c r="H417" s="115"/>
      <c r="I417" s="115"/>
      <c r="J417" s="115"/>
    </row>
    <row r="418" spans="1:10">
      <c r="A418" s="115"/>
      <c r="B418" s="115"/>
      <c r="C418" s="115"/>
      <c r="D418" s="115"/>
      <c r="E418" s="115"/>
      <c r="F418" s="115"/>
      <c r="G418" s="115"/>
      <c r="H418" s="115"/>
      <c r="I418" s="115"/>
      <c r="J418" s="115"/>
    </row>
    <row r="419" spans="1:10">
      <c r="A419" s="115"/>
      <c r="B419" s="115"/>
      <c r="C419" s="115"/>
      <c r="D419" s="115"/>
      <c r="E419" s="115"/>
      <c r="F419" s="115"/>
      <c r="G419" s="115"/>
      <c r="H419" s="115"/>
      <c r="I419" s="115"/>
      <c r="J419" s="115"/>
    </row>
    <row r="420" spans="1:10">
      <c r="A420" s="115"/>
      <c r="B420" s="115"/>
      <c r="C420" s="115"/>
      <c r="D420" s="115"/>
      <c r="E420" s="115"/>
      <c r="F420" s="115"/>
      <c r="G420" s="115"/>
      <c r="H420" s="115"/>
      <c r="I420" s="115"/>
      <c r="J420" s="115"/>
    </row>
    <row r="421" spans="1:10">
      <c r="A421" s="115"/>
      <c r="B421" s="115"/>
      <c r="C421" s="115"/>
      <c r="D421" s="115"/>
      <c r="E421" s="115"/>
      <c r="F421" s="115"/>
      <c r="G421" s="115"/>
      <c r="H421" s="115"/>
      <c r="I421" s="115"/>
      <c r="J421" s="115"/>
    </row>
    <row r="422" spans="1:10">
      <c r="A422" s="115"/>
      <c r="B422" s="115"/>
      <c r="C422" s="115"/>
      <c r="D422" s="115"/>
      <c r="E422" s="115"/>
      <c r="F422" s="115"/>
      <c r="G422" s="115"/>
      <c r="H422" s="115"/>
      <c r="I422" s="115"/>
      <c r="J422" s="115"/>
    </row>
    <row r="423" spans="1:10">
      <c r="A423" s="115"/>
      <c r="B423" s="115"/>
      <c r="C423" s="115"/>
      <c r="D423" s="115"/>
      <c r="E423" s="115"/>
      <c r="F423" s="115"/>
      <c r="G423" s="115"/>
      <c r="H423" s="115"/>
      <c r="I423" s="115"/>
      <c r="J423" s="115"/>
    </row>
    <row r="424" spans="1:10">
      <c r="A424" s="115"/>
      <c r="B424" s="115"/>
      <c r="C424" s="115"/>
      <c r="D424" s="115"/>
      <c r="E424" s="115"/>
      <c r="F424" s="115"/>
      <c r="G424" s="115"/>
      <c r="H424" s="115"/>
      <c r="I424" s="115"/>
      <c r="J424" s="115"/>
    </row>
    <row r="425" spans="1:10">
      <c r="A425" s="115"/>
      <c r="B425" s="115"/>
      <c r="C425" s="115"/>
      <c r="D425" s="115"/>
      <c r="E425" s="115"/>
      <c r="F425" s="115"/>
      <c r="G425" s="115"/>
      <c r="H425" s="115"/>
      <c r="I425" s="115"/>
      <c r="J425" s="115"/>
    </row>
    <row r="426" spans="1:10">
      <c r="A426" s="115"/>
      <c r="B426" s="115"/>
      <c r="C426" s="115"/>
      <c r="D426" s="115"/>
      <c r="E426" s="115"/>
      <c r="F426" s="115"/>
      <c r="G426" s="115"/>
      <c r="H426" s="115"/>
      <c r="I426" s="115"/>
      <c r="J426" s="115"/>
    </row>
    <row r="427" spans="1:10">
      <c r="A427" s="115"/>
      <c r="B427" s="115"/>
      <c r="C427" s="115"/>
      <c r="D427" s="115"/>
      <c r="E427" s="115"/>
      <c r="F427" s="115"/>
      <c r="G427" s="115"/>
      <c r="H427" s="115"/>
      <c r="I427" s="115"/>
      <c r="J427" s="115"/>
    </row>
    <row r="428" spans="1:10">
      <c r="A428" s="115"/>
      <c r="B428" s="115"/>
      <c r="C428" s="115"/>
      <c r="D428" s="115"/>
      <c r="E428" s="115"/>
      <c r="F428" s="115"/>
      <c r="G428" s="115"/>
      <c r="H428" s="115"/>
      <c r="I428" s="115"/>
      <c r="J428" s="115"/>
    </row>
    <row r="429" spans="1:10">
      <c r="A429" s="115"/>
      <c r="B429" s="115"/>
      <c r="C429" s="115"/>
      <c r="D429" s="115"/>
      <c r="E429" s="115"/>
      <c r="F429" s="115"/>
      <c r="G429" s="115"/>
      <c r="H429" s="115"/>
      <c r="I429" s="115"/>
      <c r="J429" s="115"/>
    </row>
    <row r="430" spans="1:10">
      <c r="A430" s="115"/>
      <c r="B430" s="115"/>
      <c r="C430" s="115"/>
      <c r="D430" s="115"/>
      <c r="E430" s="115"/>
      <c r="F430" s="115"/>
      <c r="G430" s="115"/>
      <c r="H430" s="115"/>
      <c r="I430" s="115"/>
      <c r="J430" s="115"/>
    </row>
    <row r="431" spans="1:10">
      <c r="A431" s="115"/>
      <c r="B431" s="115"/>
      <c r="C431" s="115"/>
      <c r="D431" s="115"/>
      <c r="E431" s="115"/>
      <c r="F431" s="115"/>
      <c r="G431" s="115"/>
      <c r="H431" s="115"/>
      <c r="I431" s="115"/>
      <c r="J431" s="115"/>
    </row>
    <row r="432" spans="1:10">
      <c r="A432" s="115"/>
      <c r="B432" s="115"/>
      <c r="C432" s="115"/>
      <c r="D432" s="115"/>
      <c r="E432" s="115"/>
      <c r="F432" s="115"/>
      <c r="G432" s="115"/>
      <c r="H432" s="115"/>
      <c r="I432" s="115"/>
      <c r="J432" s="115"/>
    </row>
    <row r="433" spans="1:10">
      <c r="A433" s="115"/>
      <c r="B433" s="115"/>
      <c r="C433" s="115"/>
      <c r="D433" s="115"/>
      <c r="E433" s="115"/>
      <c r="F433" s="115"/>
      <c r="G433" s="115"/>
      <c r="H433" s="115"/>
      <c r="I433" s="115"/>
      <c r="J433" s="115"/>
    </row>
    <row r="434" spans="1:10">
      <c r="A434" s="115"/>
      <c r="B434" s="115"/>
      <c r="C434" s="115"/>
      <c r="D434" s="115"/>
      <c r="E434" s="115"/>
      <c r="F434" s="115"/>
      <c r="G434" s="115"/>
      <c r="H434" s="115"/>
      <c r="I434" s="115"/>
      <c r="J434" s="115"/>
    </row>
    <row r="435" spans="1:10">
      <c r="A435" s="115"/>
      <c r="B435" s="115"/>
      <c r="C435" s="115"/>
      <c r="D435" s="115"/>
      <c r="E435" s="115"/>
      <c r="F435" s="115"/>
      <c r="G435" s="115"/>
      <c r="H435" s="115"/>
      <c r="I435" s="115"/>
      <c r="J435" s="115"/>
    </row>
    <row r="436" spans="1:10">
      <c r="A436" s="115"/>
      <c r="B436" s="115"/>
      <c r="C436" s="115"/>
      <c r="D436" s="115"/>
      <c r="E436" s="115"/>
      <c r="F436" s="115"/>
      <c r="G436" s="115"/>
      <c r="H436" s="115"/>
      <c r="I436" s="115"/>
      <c r="J436" s="115"/>
    </row>
    <row r="437" spans="1:10">
      <c r="A437" s="115"/>
      <c r="B437" s="115"/>
      <c r="C437" s="115"/>
      <c r="D437" s="115"/>
      <c r="E437" s="115"/>
      <c r="F437" s="115"/>
      <c r="G437" s="115"/>
      <c r="H437" s="115"/>
      <c r="I437" s="115"/>
      <c r="J437" s="115"/>
    </row>
    <row r="438" spans="1:10">
      <c r="A438" s="115"/>
      <c r="B438" s="115"/>
      <c r="C438" s="115"/>
      <c r="D438" s="115"/>
      <c r="E438" s="115"/>
      <c r="F438" s="115"/>
      <c r="G438" s="115"/>
      <c r="H438" s="115"/>
      <c r="I438" s="115"/>
      <c r="J438" s="115"/>
    </row>
    <row r="439" spans="1:10">
      <c r="A439" s="115"/>
      <c r="B439" s="115"/>
      <c r="C439" s="115"/>
      <c r="D439" s="115"/>
      <c r="E439" s="115"/>
      <c r="F439" s="115"/>
      <c r="G439" s="115"/>
      <c r="H439" s="115"/>
      <c r="I439" s="115"/>
      <c r="J439" s="115"/>
    </row>
    <row r="440" spans="1:10">
      <c r="A440" s="115"/>
      <c r="B440" s="115"/>
      <c r="C440" s="115"/>
      <c r="D440" s="115"/>
      <c r="E440" s="115"/>
      <c r="F440" s="115"/>
      <c r="G440" s="115"/>
      <c r="H440" s="115"/>
      <c r="I440" s="115"/>
      <c r="J440" s="115"/>
    </row>
    <row r="441" spans="1:10">
      <c r="A441" s="115"/>
      <c r="B441" s="115"/>
      <c r="C441" s="115"/>
      <c r="D441" s="115"/>
      <c r="E441" s="115"/>
      <c r="F441" s="115"/>
      <c r="G441" s="115"/>
      <c r="H441" s="115"/>
      <c r="I441" s="115"/>
      <c r="J441" s="115"/>
    </row>
    <row r="442" spans="1:10">
      <c r="A442" s="115"/>
      <c r="B442" s="115"/>
      <c r="C442" s="115"/>
      <c r="D442" s="115"/>
      <c r="E442" s="115"/>
      <c r="F442" s="115"/>
      <c r="G442" s="115"/>
      <c r="H442" s="115"/>
      <c r="I442" s="115"/>
      <c r="J442" s="115"/>
    </row>
    <row r="443" spans="1:10">
      <c r="A443" s="115"/>
      <c r="B443" s="115"/>
      <c r="C443" s="115"/>
      <c r="D443" s="115"/>
      <c r="E443" s="115"/>
      <c r="F443" s="115"/>
      <c r="G443" s="115"/>
      <c r="H443" s="115"/>
      <c r="I443" s="115"/>
      <c r="J443" s="115"/>
    </row>
    <row r="444" spans="1:10">
      <c r="A444" s="115"/>
      <c r="B444" s="115"/>
      <c r="C444" s="115"/>
      <c r="D444" s="115"/>
      <c r="E444" s="115"/>
      <c r="F444" s="115"/>
      <c r="G444" s="115"/>
      <c r="H444" s="115"/>
      <c r="I444" s="115"/>
      <c r="J444" s="115"/>
    </row>
    <row r="445" spans="1:10">
      <c r="A445" s="115"/>
      <c r="B445" s="115"/>
      <c r="C445" s="115"/>
      <c r="D445" s="115"/>
      <c r="E445" s="115"/>
      <c r="F445" s="115"/>
      <c r="G445" s="115"/>
      <c r="H445" s="115"/>
      <c r="I445" s="115"/>
      <c r="J445" s="115"/>
    </row>
    <row r="446" spans="1:10">
      <c r="A446" s="115"/>
      <c r="B446" s="115"/>
      <c r="C446" s="115"/>
      <c r="D446" s="115"/>
      <c r="E446" s="115"/>
      <c r="F446" s="115"/>
      <c r="G446" s="115"/>
      <c r="H446" s="115"/>
      <c r="I446" s="115"/>
      <c r="J446" s="115"/>
    </row>
    <row r="447" spans="1:10">
      <c r="A447" s="115"/>
      <c r="B447" s="115"/>
      <c r="C447" s="115"/>
      <c r="D447" s="115"/>
      <c r="E447" s="115"/>
      <c r="F447" s="115"/>
      <c r="G447" s="115"/>
      <c r="H447" s="115"/>
      <c r="I447" s="115"/>
      <c r="J447" s="115"/>
    </row>
    <row r="448" spans="1:10">
      <c r="A448" s="115"/>
      <c r="B448" s="115"/>
      <c r="C448" s="115"/>
      <c r="D448" s="115"/>
      <c r="E448" s="115"/>
      <c r="F448" s="115"/>
      <c r="G448" s="115"/>
      <c r="H448" s="115"/>
      <c r="I448" s="115"/>
      <c r="J448" s="115"/>
    </row>
    <row r="449" spans="1:10">
      <c r="A449" s="115"/>
      <c r="B449" s="115"/>
      <c r="C449" s="115"/>
      <c r="D449" s="115"/>
      <c r="E449" s="115"/>
      <c r="F449" s="115"/>
      <c r="G449" s="115"/>
      <c r="H449" s="115"/>
      <c r="I449" s="115"/>
      <c r="J449" s="115"/>
    </row>
    <row r="450" spans="1:10">
      <c r="A450" s="115"/>
      <c r="B450" s="115"/>
      <c r="C450" s="115"/>
      <c r="D450" s="115"/>
      <c r="E450" s="115"/>
      <c r="F450" s="115"/>
      <c r="G450" s="115"/>
      <c r="H450" s="115"/>
      <c r="I450" s="115"/>
      <c r="J450" s="115"/>
    </row>
    <row r="451" spans="1:10">
      <c r="A451" s="115"/>
      <c r="B451" s="115"/>
      <c r="C451" s="115"/>
      <c r="D451" s="115"/>
      <c r="E451" s="115"/>
      <c r="F451" s="115"/>
      <c r="G451" s="115"/>
      <c r="H451" s="115"/>
      <c r="I451" s="115"/>
      <c r="J451" s="115"/>
    </row>
    <row r="452" spans="1:10">
      <c r="A452" s="115"/>
      <c r="B452" s="115"/>
      <c r="C452" s="115"/>
      <c r="D452" s="115"/>
      <c r="E452" s="115"/>
      <c r="F452" s="115"/>
      <c r="G452" s="115"/>
      <c r="H452" s="115"/>
      <c r="I452" s="115"/>
      <c r="J452" s="115"/>
    </row>
    <row r="453" spans="1:10">
      <c r="A453" s="115"/>
      <c r="B453" s="115"/>
      <c r="C453" s="115"/>
      <c r="D453" s="115"/>
      <c r="E453" s="115"/>
      <c r="F453" s="115"/>
      <c r="G453" s="115"/>
      <c r="H453" s="115"/>
      <c r="I453" s="115"/>
      <c r="J453" s="115"/>
    </row>
    <row r="454" spans="1:10">
      <c r="A454" s="115"/>
      <c r="B454" s="115"/>
      <c r="C454" s="115"/>
      <c r="D454" s="115"/>
      <c r="E454" s="115"/>
      <c r="F454" s="115"/>
      <c r="G454" s="115"/>
      <c r="H454" s="115"/>
      <c r="I454" s="115"/>
      <c r="J454" s="115"/>
    </row>
    <row r="455" spans="1:10">
      <c r="A455" s="115"/>
      <c r="B455" s="115"/>
      <c r="C455" s="115"/>
      <c r="D455" s="115"/>
      <c r="E455" s="115"/>
      <c r="F455" s="115"/>
      <c r="G455" s="115"/>
      <c r="H455" s="115"/>
      <c r="I455" s="115"/>
      <c r="J455" s="115"/>
    </row>
    <row r="456" spans="1:10">
      <c r="A456" s="115"/>
      <c r="B456" s="115"/>
      <c r="C456" s="115"/>
      <c r="D456" s="115"/>
      <c r="E456" s="115"/>
      <c r="F456" s="115"/>
      <c r="G456" s="115"/>
      <c r="H456" s="115"/>
      <c r="I456" s="115"/>
      <c r="J456" s="115"/>
    </row>
    <row r="457" spans="1:10">
      <c r="A457" s="115"/>
      <c r="B457" s="115"/>
      <c r="C457" s="115"/>
      <c r="D457" s="115"/>
      <c r="E457" s="115"/>
      <c r="F457" s="115"/>
      <c r="G457" s="115"/>
      <c r="H457" s="115"/>
      <c r="I457" s="115"/>
      <c r="J457" s="115"/>
    </row>
    <row r="458" spans="1:10">
      <c r="A458" s="115"/>
      <c r="B458" s="115"/>
      <c r="C458" s="115"/>
      <c r="D458" s="115"/>
      <c r="E458" s="115"/>
      <c r="F458" s="115"/>
      <c r="G458" s="115"/>
      <c r="H458" s="115"/>
      <c r="I458" s="115"/>
      <c r="J458" s="115"/>
    </row>
    <row r="459" spans="1:10">
      <c r="A459" s="115"/>
      <c r="B459" s="115"/>
      <c r="C459" s="115"/>
      <c r="D459" s="115"/>
      <c r="E459" s="115"/>
      <c r="F459" s="115"/>
      <c r="G459" s="115"/>
      <c r="H459" s="115"/>
      <c r="I459" s="115"/>
      <c r="J459" s="115"/>
    </row>
    <row r="460" spans="1:10">
      <c r="A460" s="115"/>
      <c r="B460" s="115"/>
      <c r="C460" s="115"/>
      <c r="D460" s="115"/>
      <c r="E460" s="115"/>
      <c r="F460" s="115"/>
      <c r="G460" s="115"/>
      <c r="H460" s="115"/>
      <c r="I460" s="115"/>
      <c r="J460" s="115"/>
    </row>
    <row r="461" spans="1:10">
      <c r="A461" s="115"/>
      <c r="B461" s="115"/>
      <c r="C461" s="115"/>
      <c r="D461" s="115"/>
      <c r="E461" s="115"/>
      <c r="F461" s="115"/>
      <c r="G461" s="115"/>
      <c r="H461" s="115"/>
      <c r="I461" s="115"/>
      <c r="J461" s="115"/>
    </row>
    <row r="462" spans="1:10">
      <c r="A462" s="115"/>
      <c r="B462" s="115"/>
      <c r="C462" s="115"/>
      <c r="D462" s="115"/>
      <c r="E462" s="115"/>
      <c r="F462" s="115"/>
      <c r="G462" s="115"/>
      <c r="H462" s="115"/>
      <c r="I462" s="115"/>
      <c r="J462" s="115"/>
    </row>
    <row r="463" spans="1:10">
      <c r="A463" s="115"/>
      <c r="B463" s="115"/>
      <c r="C463" s="115"/>
      <c r="D463" s="115"/>
      <c r="E463" s="115"/>
      <c r="F463" s="115"/>
      <c r="G463" s="115"/>
      <c r="H463" s="115"/>
      <c r="I463" s="115"/>
      <c r="J463" s="115"/>
    </row>
    <row r="464" spans="1:10">
      <c r="A464" s="115"/>
      <c r="B464" s="115"/>
      <c r="C464" s="115"/>
      <c r="D464" s="115"/>
      <c r="E464" s="115"/>
      <c r="F464" s="115"/>
      <c r="G464" s="115"/>
      <c r="H464" s="115"/>
      <c r="I464" s="115"/>
      <c r="J464" s="115"/>
    </row>
    <row r="465" spans="1:10">
      <c r="A465" s="115"/>
      <c r="B465" s="115"/>
      <c r="C465" s="115"/>
      <c r="D465" s="115"/>
      <c r="E465" s="115"/>
      <c r="F465" s="115"/>
      <c r="G465" s="115"/>
      <c r="H465" s="115"/>
      <c r="I465" s="115"/>
      <c r="J465" s="115"/>
    </row>
    <row r="466" spans="1:10">
      <c r="A466" s="115"/>
      <c r="B466" s="115"/>
      <c r="C466" s="115"/>
      <c r="D466" s="115"/>
      <c r="E466" s="115"/>
      <c r="F466" s="115"/>
      <c r="G466" s="115"/>
      <c r="H466" s="115"/>
      <c r="I466" s="115"/>
      <c r="J466" s="115"/>
    </row>
    <row r="467" spans="1:10">
      <c r="A467" s="115"/>
      <c r="B467" s="115"/>
      <c r="C467" s="115"/>
      <c r="D467" s="115"/>
      <c r="E467" s="115"/>
      <c r="F467" s="115"/>
      <c r="G467" s="115"/>
      <c r="H467" s="115"/>
      <c r="I467" s="115"/>
      <c r="J467" s="115"/>
    </row>
    <row r="468" spans="1:10">
      <c r="A468" s="115"/>
      <c r="B468" s="115"/>
      <c r="C468" s="115"/>
      <c r="D468" s="115"/>
      <c r="E468" s="115"/>
      <c r="F468" s="115"/>
      <c r="G468" s="115"/>
      <c r="H468" s="115"/>
      <c r="I468" s="115"/>
      <c r="J468" s="115"/>
    </row>
    <row r="469" spans="1:10">
      <c r="A469" s="115"/>
      <c r="B469" s="115"/>
      <c r="C469" s="115"/>
      <c r="D469" s="115"/>
      <c r="E469" s="115"/>
      <c r="F469" s="115"/>
      <c r="G469" s="115"/>
      <c r="H469" s="115"/>
      <c r="I469" s="115"/>
      <c r="J469" s="115"/>
    </row>
    <row r="470" spans="1:10">
      <c r="A470" s="115"/>
      <c r="B470" s="115"/>
      <c r="C470" s="115"/>
      <c r="D470" s="115"/>
      <c r="E470" s="115"/>
      <c r="F470" s="115"/>
      <c r="G470" s="115"/>
      <c r="H470" s="115"/>
      <c r="I470" s="115"/>
      <c r="J470" s="115"/>
    </row>
    <row r="471" spans="1:10">
      <c r="A471" s="115"/>
      <c r="B471" s="115"/>
      <c r="C471" s="115"/>
      <c r="D471" s="115"/>
      <c r="E471" s="115"/>
      <c r="F471" s="115"/>
      <c r="G471" s="115"/>
      <c r="H471" s="115"/>
      <c r="I471" s="115"/>
      <c r="J471" s="115"/>
    </row>
  </sheetData>
  <mergeCells count="17">
    <mergeCell ref="A21:J21"/>
    <mergeCell ref="A40:D40"/>
    <mergeCell ref="A47:D47"/>
    <mergeCell ref="A48:D48"/>
    <mergeCell ref="A51:K55"/>
    <mergeCell ref="A18:D18"/>
    <mergeCell ref="A1:J1"/>
    <mergeCell ref="A2:J2"/>
    <mergeCell ref="A3:J4"/>
    <mergeCell ref="A5:J5"/>
    <mergeCell ref="A7:D7"/>
    <mergeCell ref="A8:D8"/>
    <mergeCell ref="A9:D9"/>
    <mergeCell ref="A10:D10"/>
    <mergeCell ref="A11:D11"/>
    <mergeCell ref="A14:J14"/>
    <mergeCell ref="A16:D16"/>
  </mergeCells>
  <dataValidations count="1">
    <dataValidation allowBlank="1" sqref="M65573:M131063 JI65573:JI131063 TE65573:TE131063 ADA65573:ADA131063 AMW65573:AMW131063 AWS65573:AWS131063 BGO65573:BGO131063 BQK65573:BQK131063 CAG65573:CAG131063 CKC65573:CKC131063 CTY65573:CTY131063 DDU65573:DDU131063 DNQ65573:DNQ131063 DXM65573:DXM131063 EHI65573:EHI131063 ERE65573:ERE131063 FBA65573:FBA131063 FKW65573:FKW131063 FUS65573:FUS131063 GEO65573:GEO131063 GOK65573:GOK131063 GYG65573:GYG131063 HIC65573:HIC131063 HRY65573:HRY131063 IBU65573:IBU131063 ILQ65573:ILQ131063 IVM65573:IVM131063 JFI65573:JFI131063 JPE65573:JPE131063 JZA65573:JZA131063 KIW65573:KIW131063 KSS65573:KSS131063 LCO65573:LCO131063 LMK65573:LMK131063 LWG65573:LWG131063 MGC65573:MGC131063 MPY65573:MPY131063 MZU65573:MZU131063 NJQ65573:NJQ131063 NTM65573:NTM131063 ODI65573:ODI131063 ONE65573:ONE131063 OXA65573:OXA131063 PGW65573:PGW131063 PQS65573:PQS131063 QAO65573:QAO131063 QKK65573:QKK131063 QUG65573:QUG131063 REC65573:REC131063 RNY65573:RNY131063 RXU65573:RXU131063 SHQ65573:SHQ131063 SRM65573:SRM131063 TBI65573:TBI131063 TLE65573:TLE131063 TVA65573:TVA131063 UEW65573:UEW131063 UOS65573:UOS131063 UYO65573:UYO131063 VIK65573:VIK131063 VSG65573:VSG131063 WCC65573:WCC131063 WLY65573:WLY131063 WVU65573:WVU131063 M131109:M196599 JI131109:JI196599 TE131109:TE196599 ADA131109:ADA196599 AMW131109:AMW196599 AWS131109:AWS196599 BGO131109:BGO196599 BQK131109:BQK196599 CAG131109:CAG196599 CKC131109:CKC196599 CTY131109:CTY196599 DDU131109:DDU196599 DNQ131109:DNQ196599 DXM131109:DXM196599 EHI131109:EHI196599 ERE131109:ERE196599 FBA131109:FBA196599 FKW131109:FKW196599 FUS131109:FUS196599 GEO131109:GEO196599 GOK131109:GOK196599 GYG131109:GYG196599 HIC131109:HIC196599 HRY131109:HRY196599 IBU131109:IBU196599 ILQ131109:ILQ196599 IVM131109:IVM196599 JFI131109:JFI196599 JPE131109:JPE196599 JZA131109:JZA196599 KIW131109:KIW196599 KSS131109:KSS196599 LCO131109:LCO196599 LMK131109:LMK196599 LWG131109:LWG196599 MGC131109:MGC196599 MPY131109:MPY196599 MZU131109:MZU196599 NJQ131109:NJQ196599 NTM131109:NTM196599 ODI131109:ODI196599 ONE131109:ONE196599 OXA131109:OXA196599 PGW131109:PGW196599 PQS131109:PQS196599 QAO131109:QAO196599 QKK131109:QKK196599 QUG131109:QUG196599 REC131109:REC196599 RNY131109:RNY196599 RXU131109:RXU196599 SHQ131109:SHQ196599 SRM131109:SRM196599 TBI131109:TBI196599 TLE131109:TLE196599 TVA131109:TVA196599 UEW131109:UEW196599 UOS131109:UOS196599 UYO131109:UYO196599 VIK131109:VIK196599 VSG131109:VSG196599 WCC131109:WCC196599 WLY131109:WLY196599 WVU131109:WVU196599 M196645:M262135 JI196645:JI262135 TE196645:TE262135 ADA196645:ADA262135 AMW196645:AMW262135 AWS196645:AWS262135 BGO196645:BGO262135 BQK196645:BQK262135 CAG196645:CAG262135 CKC196645:CKC262135 CTY196645:CTY262135 DDU196645:DDU262135 DNQ196645:DNQ262135 DXM196645:DXM262135 EHI196645:EHI262135 ERE196645:ERE262135 FBA196645:FBA262135 FKW196645:FKW262135 FUS196645:FUS262135 GEO196645:GEO262135 GOK196645:GOK262135 GYG196645:GYG262135 HIC196645:HIC262135 HRY196645:HRY262135 IBU196645:IBU262135 ILQ196645:ILQ262135 IVM196645:IVM262135 JFI196645:JFI262135 JPE196645:JPE262135 JZA196645:JZA262135 KIW196645:KIW262135 KSS196645:KSS262135 LCO196645:LCO262135 LMK196645:LMK262135 LWG196645:LWG262135 MGC196645:MGC262135 MPY196645:MPY262135 MZU196645:MZU262135 NJQ196645:NJQ262135 NTM196645:NTM262135 ODI196645:ODI262135 ONE196645:ONE262135 OXA196645:OXA262135 PGW196645:PGW262135 PQS196645:PQS262135 QAO196645:QAO262135 QKK196645:QKK262135 QUG196645:QUG262135 REC196645:REC262135 RNY196645:RNY262135 RXU196645:RXU262135 SHQ196645:SHQ262135 SRM196645:SRM262135 TBI196645:TBI262135 TLE196645:TLE262135 TVA196645:TVA262135 UEW196645:UEW262135 UOS196645:UOS262135 UYO196645:UYO262135 VIK196645:VIK262135 VSG196645:VSG262135 WCC196645:WCC262135 WLY196645:WLY262135 WVU196645:WVU262135 M262181:M327671 JI262181:JI327671 TE262181:TE327671 ADA262181:ADA327671 AMW262181:AMW327671 AWS262181:AWS327671 BGO262181:BGO327671 BQK262181:BQK327671 CAG262181:CAG327671 CKC262181:CKC327671 CTY262181:CTY327671 DDU262181:DDU327671 DNQ262181:DNQ327671 DXM262181:DXM327671 EHI262181:EHI327671 ERE262181:ERE327671 FBA262181:FBA327671 FKW262181:FKW327671 FUS262181:FUS327671 GEO262181:GEO327671 GOK262181:GOK327671 GYG262181:GYG327671 HIC262181:HIC327671 HRY262181:HRY327671 IBU262181:IBU327671 ILQ262181:ILQ327671 IVM262181:IVM327671 JFI262181:JFI327671 JPE262181:JPE327671 JZA262181:JZA327671 KIW262181:KIW327671 KSS262181:KSS327671 LCO262181:LCO327671 LMK262181:LMK327671 LWG262181:LWG327671 MGC262181:MGC327671 MPY262181:MPY327671 MZU262181:MZU327671 NJQ262181:NJQ327671 NTM262181:NTM327671 ODI262181:ODI327671 ONE262181:ONE327671 OXA262181:OXA327671 PGW262181:PGW327671 PQS262181:PQS327671 QAO262181:QAO327671 QKK262181:QKK327671 QUG262181:QUG327671 REC262181:REC327671 RNY262181:RNY327671 RXU262181:RXU327671 SHQ262181:SHQ327671 SRM262181:SRM327671 TBI262181:TBI327671 TLE262181:TLE327671 TVA262181:TVA327671 UEW262181:UEW327671 UOS262181:UOS327671 UYO262181:UYO327671 VIK262181:VIK327671 VSG262181:VSG327671 WCC262181:WCC327671 WLY262181:WLY327671 WVU262181:WVU327671 M327717:M393207 JI327717:JI393207 TE327717:TE393207 ADA327717:ADA393207 AMW327717:AMW393207 AWS327717:AWS393207 BGO327717:BGO393207 BQK327717:BQK393207 CAG327717:CAG393207 CKC327717:CKC393207 CTY327717:CTY393207 DDU327717:DDU393207 DNQ327717:DNQ393207 DXM327717:DXM393207 EHI327717:EHI393207 ERE327717:ERE393207 FBA327717:FBA393207 FKW327717:FKW393207 FUS327717:FUS393207 GEO327717:GEO393207 GOK327717:GOK393207 GYG327717:GYG393207 HIC327717:HIC393207 HRY327717:HRY393207 IBU327717:IBU393207 ILQ327717:ILQ393207 IVM327717:IVM393207 JFI327717:JFI393207 JPE327717:JPE393207 JZA327717:JZA393207 KIW327717:KIW393207 KSS327717:KSS393207 LCO327717:LCO393207 LMK327717:LMK393207 LWG327717:LWG393207 MGC327717:MGC393207 MPY327717:MPY393207 MZU327717:MZU393207 NJQ327717:NJQ393207 NTM327717:NTM393207 ODI327717:ODI393207 ONE327717:ONE393207 OXA327717:OXA393207 PGW327717:PGW393207 PQS327717:PQS393207 QAO327717:QAO393207 QKK327717:QKK393207 QUG327717:QUG393207 REC327717:REC393207 RNY327717:RNY393207 RXU327717:RXU393207 SHQ327717:SHQ393207 SRM327717:SRM393207 TBI327717:TBI393207 TLE327717:TLE393207 TVA327717:TVA393207 UEW327717:UEW393207 UOS327717:UOS393207 UYO327717:UYO393207 VIK327717:VIK393207 VSG327717:VSG393207 WCC327717:WCC393207 WLY327717:WLY393207 WVU327717:WVU393207 M393253:M458743 JI393253:JI458743 TE393253:TE458743 ADA393253:ADA458743 AMW393253:AMW458743 AWS393253:AWS458743 BGO393253:BGO458743 BQK393253:BQK458743 CAG393253:CAG458743 CKC393253:CKC458743 CTY393253:CTY458743 DDU393253:DDU458743 DNQ393253:DNQ458743 DXM393253:DXM458743 EHI393253:EHI458743 ERE393253:ERE458743 FBA393253:FBA458743 FKW393253:FKW458743 FUS393253:FUS458743 GEO393253:GEO458743 GOK393253:GOK458743 GYG393253:GYG458743 HIC393253:HIC458743 HRY393253:HRY458743 IBU393253:IBU458743 ILQ393253:ILQ458743 IVM393253:IVM458743 JFI393253:JFI458743 JPE393253:JPE458743 JZA393253:JZA458743 KIW393253:KIW458743 KSS393253:KSS458743 LCO393253:LCO458743 LMK393253:LMK458743 LWG393253:LWG458743 MGC393253:MGC458743 MPY393253:MPY458743 MZU393253:MZU458743 NJQ393253:NJQ458743 NTM393253:NTM458743 ODI393253:ODI458743 ONE393253:ONE458743 OXA393253:OXA458743 PGW393253:PGW458743 PQS393253:PQS458743 QAO393253:QAO458743 QKK393253:QKK458743 QUG393253:QUG458743 REC393253:REC458743 RNY393253:RNY458743 RXU393253:RXU458743 SHQ393253:SHQ458743 SRM393253:SRM458743 TBI393253:TBI458743 TLE393253:TLE458743 TVA393253:TVA458743 UEW393253:UEW458743 UOS393253:UOS458743 UYO393253:UYO458743 VIK393253:VIK458743 VSG393253:VSG458743 WCC393253:WCC458743 WLY393253:WLY458743 WVU393253:WVU458743 M458789:M524279 JI458789:JI524279 TE458789:TE524279 ADA458789:ADA524279 AMW458789:AMW524279 AWS458789:AWS524279 BGO458789:BGO524279 BQK458789:BQK524279 CAG458789:CAG524279 CKC458789:CKC524279 CTY458789:CTY524279 DDU458789:DDU524279 DNQ458789:DNQ524279 DXM458789:DXM524279 EHI458789:EHI524279 ERE458789:ERE524279 FBA458789:FBA524279 FKW458789:FKW524279 FUS458789:FUS524279 GEO458789:GEO524279 GOK458789:GOK524279 GYG458789:GYG524279 HIC458789:HIC524279 HRY458789:HRY524279 IBU458789:IBU524279 ILQ458789:ILQ524279 IVM458789:IVM524279 JFI458789:JFI524279 JPE458789:JPE524279 JZA458789:JZA524279 KIW458789:KIW524279 KSS458789:KSS524279 LCO458789:LCO524279 LMK458789:LMK524279 LWG458789:LWG524279 MGC458789:MGC524279 MPY458789:MPY524279 MZU458789:MZU524279 NJQ458789:NJQ524279 NTM458789:NTM524279 ODI458789:ODI524279 ONE458789:ONE524279 OXA458789:OXA524279 PGW458789:PGW524279 PQS458789:PQS524279 QAO458789:QAO524279 QKK458789:QKK524279 QUG458789:QUG524279 REC458789:REC524279 RNY458789:RNY524279 RXU458789:RXU524279 SHQ458789:SHQ524279 SRM458789:SRM524279 TBI458789:TBI524279 TLE458789:TLE524279 TVA458789:TVA524279 UEW458789:UEW524279 UOS458789:UOS524279 UYO458789:UYO524279 VIK458789:VIK524279 VSG458789:VSG524279 WCC458789:WCC524279 WLY458789:WLY524279 WVU458789:WVU524279 M524325:M589815 JI524325:JI589815 TE524325:TE589815 ADA524325:ADA589815 AMW524325:AMW589815 AWS524325:AWS589815 BGO524325:BGO589815 BQK524325:BQK589815 CAG524325:CAG589815 CKC524325:CKC589815 CTY524325:CTY589815 DDU524325:DDU589815 DNQ524325:DNQ589815 DXM524325:DXM589815 EHI524325:EHI589815 ERE524325:ERE589815 FBA524325:FBA589815 FKW524325:FKW589815 FUS524325:FUS589815 GEO524325:GEO589815 GOK524325:GOK589815 GYG524325:GYG589815 HIC524325:HIC589815 HRY524325:HRY589815 IBU524325:IBU589815 ILQ524325:ILQ589815 IVM524325:IVM589815 JFI524325:JFI589815 JPE524325:JPE589815 JZA524325:JZA589815 KIW524325:KIW589815 KSS524325:KSS589815 LCO524325:LCO589815 LMK524325:LMK589815 LWG524325:LWG589815 MGC524325:MGC589815 MPY524325:MPY589815 MZU524325:MZU589815 NJQ524325:NJQ589815 NTM524325:NTM589815 ODI524325:ODI589815 ONE524325:ONE589815 OXA524325:OXA589815 PGW524325:PGW589815 PQS524325:PQS589815 QAO524325:QAO589815 QKK524325:QKK589815 QUG524325:QUG589815 REC524325:REC589815 RNY524325:RNY589815 RXU524325:RXU589815 SHQ524325:SHQ589815 SRM524325:SRM589815 TBI524325:TBI589815 TLE524325:TLE589815 TVA524325:TVA589815 UEW524325:UEW589815 UOS524325:UOS589815 UYO524325:UYO589815 VIK524325:VIK589815 VSG524325:VSG589815 WCC524325:WCC589815 WLY524325:WLY589815 WVU524325:WVU589815 M589861:M655351 JI589861:JI655351 TE589861:TE655351 ADA589861:ADA655351 AMW589861:AMW655351 AWS589861:AWS655351 BGO589861:BGO655351 BQK589861:BQK655351 CAG589861:CAG655351 CKC589861:CKC655351 CTY589861:CTY655351 DDU589861:DDU655351 DNQ589861:DNQ655351 DXM589861:DXM655351 EHI589861:EHI655351 ERE589861:ERE655351 FBA589861:FBA655351 FKW589861:FKW655351 FUS589861:FUS655351 GEO589861:GEO655351 GOK589861:GOK655351 GYG589861:GYG655351 HIC589861:HIC655351 HRY589861:HRY655351 IBU589861:IBU655351 ILQ589861:ILQ655351 IVM589861:IVM655351 JFI589861:JFI655351 JPE589861:JPE655351 JZA589861:JZA655351 KIW589861:KIW655351 KSS589861:KSS655351 LCO589861:LCO655351 LMK589861:LMK655351 LWG589861:LWG655351 MGC589861:MGC655351 MPY589861:MPY655351 MZU589861:MZU655351 NJQ589861:NJQ655351 NTM589861:NTM655351 ODI589861:ODI655351 ONE589861:ONE655351 OXA589861:OXA655351 PGW589861:PGW655351 PQS589861:PQS655351 QAO589861:QAO655351 QKK589861:QKK655351 QUG589861:QUG655351 REC589861:REC655351 RNY589861:RNY655351 RXU589861:RXU655351 SHQ589861:SHQ655351 SRM589861:SRM655351 TBI589861:TBI655351 TLE589861:TLE655351 TVA589861:TVA655351 UEW589861:UEW655351 UOS589861:UOS655351 UYO589861:UYO655351 VIK589861:VIK655351 VSG589861:VSG655351 WCC589861:WCC655351 WLY589861:WLY655351 WVU589861:WVU655351 M655397:M720887 JI655397:JI720887 TE655397:TE720887 ADA655397:ADA720887 AMW655397:AMW720887 AWS655397:AWS720887 BGO655397:BGO720887 BQK655397:BQK720887 CAG655397:CAG720887 CKC655397:CKC720887 CTY655397:CTY720887 DDU655397:DDU720887 DNQ655397:DNQ720887 DXM655397:DXM720887 EHI655397:EHI720887 ERE655397:ERE720887 FBA655397:FBA720887 FKW655397:FKW720887 FUS655397:FUS720887 GEO655397:GEO720887 GOK655397:GOK720887 GYG655397:GYG720887 HIC655397:HIC720887 HRY655397:HRY720887 IBU655397:IBU720887 ILQ655397:ILQ720887 IVM655397:IVM720887 JFI655397:JFI720887 JPE655397:JPE720887 JZA655397:JZA720887 KIW655397:KIW720887 KSS655397:KSS720887 LCO655397:LCO720887 LMK655397:LMK720887 LWG655397:LWG720887 MGC655397:MGC720887 MPY655397:MPY720887 MZU655397:MZU720887 NJQ655397:NJQ720887 NTM655397:NTM720887 ODI655397:ODI720887 ONE655397:ONE720887 OXA655397:OXA720887 PGW655397:PGW720887 PQS655397:PQS720887 QAO655397:QAO720887 QKK655397:QKK720887 QUG655397:QUG720887 REC655397:REC720887 RNY655397:RNY720887 RXU655397:RXU720887 SHQ655397:SHQ720887 SRM655397:SRM720887 TBI655397:TBI720887 TLE655397:TLE720887 TVA655397:TVA720887 UEW655397:UEW720887 UOS655397:UOS720887 UYO655397:UYO720887 VIK655397:VIK720887 VSG655397:VSG720887 WCC655397:WCC720887 WLY655397:WLY720887 WVU655397:WVU720887 M720933:M786423 JI720933:JI786423 TE720933:TE786423 ADA720933:ADA786423 AMW720933:AMW786423 AWS720933:AWS786423 BGO720933:BGO786423 BQK720933:BQK786423 CAG720933:CAG786423 CKC720933:CKC786423 CTY720933:CTY786423 DDU720933:DDU786423 DNQ720933:DNQ786423 DXM720933:DXM786423 EHI720933:EHI786423 ERE720933:ERE786423 FBA720933:FBA786423 FKW720933:FKW786423 FUS720933:FUS786423 GEO720933:GEO786423 GOK720933:GOK786423 GYG720933:GYG786423 HIC720933:HIC786423 HRY720933:HRY786423 IBU720933:IBU786423 ILQ720933:ILQ786423 IVM720933:IVM786423 JFI720933:JFI786423 JPE720933:JPE786423 JZA720933:JZA786423 KIW720933:KIW786423 KSS720933:KSS786423 LCO720933:LCO786423 LMK720933:LMK786423 LWG720933:LWG786423 MGC720933:MGC786423 MPY720933:MPY786423 MZU720933:MZU786423 NJQ720933:NJQ786423 NTM720933:NTM786423 ODI720933:ODI786423 ONE720933:ONE786423 OXA720933:OXA786423 PGW720933:PGW786423 PQS720933:PQS786423 QAO720933:QAO786423 QKK720933:QKK786423 QUG720933:QUG786423 REC720933:REC786423 RNY720933:RNY786423 RXU720933:RXU786423 SHQ720933:SHQ786423 SRM720933:SRM786423 TBI720933:TBI786423 TLE720933:TLE786423 TVA720933:TVA786423 UEW720933:UEW786423 UOS720933:UOS786423 UYO720933:UYO786423 VIK720933:VIK786423 VSG720933:VSG786423 WCC720933:WCC786423 WLY720933:WLY786423 WVU720933:WVU786423 M786469:M851959 JI786469:JI851959 TE786469:TE851959 ADA786469:ADA851959 AMW786469:AMW851959 AWS786469:AWS851959 BGO786469:BGO851959 BQK786469:BQK851959 CAG786469:CAG851959 CKC786469:CKC851959 CTY786469:CTY851959 DDU786469:DDU851959 DNQ786469:DNQ851959 DXM786469:DXM851959 EHI786469:EHI851959 ERE786469:ERE851959 FBA786469:FBA851959 FKW786469:FKW851959 FUS786469:FUS851959 GEO786469:GEO851959 GOK786469:GOK851959 GYG786469:GYG851959 HIC786469:HIC851959 HRY786469:HRY851959 IBU786469:IBU851959 ILQ786469:ILQ851959 IVM786469:IVM851959 JFI786469:JFI851959 JPE786469:JPE851959 JZA786469:JZA851959 KIW786469:KIW851959 KSS786469:KSS851959 LCO786469:LCO851959 LMK786469:LMK851959 LWG786469:LWG851959 MGC786469:MGC851959 MPY786469:MPY851959 MZU786469:MZU851959 NJQ786469:NJQ851959 NTM786469:NTM851959 ODI786469:ODI851959 ONE786469:ONE851959 OXA786469:OXA851959 PGW786469:PGW851959 PQS786469:PQS851959 QAO786469:QAO851959 QKK786469:QKK851959 QUG786469:QUG851959 REC786469:REC851959 RNY786469:RNY851959 RXU786469:RXU851959 SHQ786469:SHQ851959 SRM786469:SRM851959 TBI786469:TBI851959 TLE786469:TLE851959 TVA786469:TVA851959 UEW786469:UEW851959 UOS786469:UOS851959 UYO786469:UYO851959 VIK786469:VIK851959 VSG786469:VSG851959 WCC786469:WCC851959 WLY786469:WLY851959 WVU786469:WVU851959 M852005:M917495 JI852005:JI917495 TE852005:TE917495 ADA852005:ADA917495 AMW852005:AMW917495 AWS852005:AWS917495 BGO852005:BGO917495 BQK852005:BQK917495 CAG852005:CAG917495 CKC852005:CKC917495 CTY852005:CTY917495 DDU852005:DDU917495 DNQ852005:DNQ917495 DXM852005:DXM917495 EHI852005:EHI917495 ERE852005:ERE917495 FBA852005:FBA917495 FKW852005:FKW917495 FUS852005:FUS917495 GEO852005:GEO917495 GOK852005:GOK917495 GYG852005:GYG917495 HIC852005:HIC917495 HRY852005:HRY917495 IBU852005:IBU917495 ILQ852005:ILQ917495 IVM852005:IVM917495 JFI852005:JFI917495 JPE852005:JPE917495 JZA852005:JZA917495 KIW852005:KIW917495 KSS852005:KSS917495 LCO852005:LCO917495 LMK852005:LMK917495 LWG852005:LWG917495 MGC852005:MGC917495 MPY852005:MPY917495 MZU852005:MZU917495 NJQ852005:NJQ917495 NTM852005:NTM917495 ODI852005:ODI917495 ONE852005:ONE917495 OXA852005:OXA917495 PGW852005:PGW917495 PQS852005:PQS917495 QAO852005:QAO917495 QKK852005:QKK917495 QUG852005:QUG917495 REC852005:REC917495 RNY852005:RNY917495 RXU852005:RXU917495 SHQ852005:SHQ917495 SRM852005:SRM917495 TBI852005:TBI917495 TLE852005:TLE917495 TVA852005:TVA917495 UEW852005:UEW917495 UOS852005:UOS917495 UYO852005:UYO917495 VIK852005:VIK917495 VSG852005:VSG917495 WCC852005:WCC917495 WLY852005:WLY917495 WVU852005:WVU917495 M917541:M983031 JI917541:JI983031 TE917541:TE983031 ADA917541:ADA983031 AMW917541:AMW983031 AWS917541:AWS983031 BGO917541:BGO983031 BQK917541:BQK983031 CAG917541:CAG983031 CKC917541:CKC983031 CTY917541:CTY983031 DDU917541:DDU983031 DNQ917541:DNQ983031 DXM917541:DXM983031 EHI917541:EHI983031 ERE917541:ERE983031 FBA917541:FBA983031 FKW917541:FKW983031 FUS917541:FUS983031 GEO917541:GEO983031 GOK917541:GOK983031 GYG917541:GYG983031 HIC917541:HIC983031 HRY917541:HRY983031 IBU917541:IBU983031 ILQ917541:ILQ983031 IVM917541:IVM983031 JFI917541:JFI983031 JPE917541:JPE983031 JZA917541:JZA983031 KIW917541:KIW983031 KSS917541:KSS983031 LCO917541:LCO983031 LMK917541:LMK983031 LWG917541:LWG983031 MGC917541:MGC983031 MPY917541:MPY983031 MZU917541:MZU983031 NJQ917541:NJQ983031 NTM917541:NTM983031 ODI917541:ODI983031 ONE917541:ONE983031 OXA917541:OXA983031 PGW917541:PGW983031 PQS917541:PQS983031 QAO917541:QAO983031 QKK917541:QKK983031 QUG917541:QUG983031 REC917541:REC983031 RNY917541:RNY983031 RXU917541:RXU983031 SHQ917541:SHQ983031 SRM917541:SRM983031 TBI917541:TBI983031 TLE917541:TLE983031 TVA917541:TVA983031 UEW917541:UEW983031 UOS917541:UOS983031 UYO917541:UYO983031 VIK917541:VIK983031 VSG917541:VSG983031 WCC917541:WCC983031 WLY917541:WLY983031 WVU917541:WVU983031 M983077:M1048576 JI983077:JI1048576 TE983077:TE1048576 ADA983077:ADA1048576 AMW983077:AMW1048576 AWS983077:AWS1048576 BGO983077:BGO1048576 BQK983077:BQK1048576 CAG983077:CAG1048576 CKC983077:CKC1048576 CTY983077:CTY1048576 DDU983077:DDU1048576 DNQ983077:DNQ1048576 DXM983077:DXM1048576 EHI983077:EHI1048576 ERE983077:ERE1048576 FBA983077:FBA1048576 FKW983077:FKW1048576 FUS983077:FUS1048576 GEO983077:GEO1048576 GOK983077:GOK1048576 GYG983077:GYG1048576 HIC983077:HIC1048576 HRY983077:HRY1048576 IBU983077:IBU1048576 ILQ983077:ILQ1048576 IVM983077:IVM1048576 JFI983077:JFI1048576 JPE983077:JPE1048576 JZA983077:JZA1048576 KIW983077:KIW1048576 KSS983077:KSS1048576 LCO983077:LCO1048576 LMK983077:LMK1048576 LWG983077:LWG1048576 MGC983077:MGC1048576 MPY983077:MPY1048576 MZU983077:MZU1048576 NJQ983077:NJQ1048576 NTM983077:NTM1048576 ODI983077:ODI1048576 ONE983077:ONE1048576 OXA983077:OXA1048576 PGW983077:PGW1048576 PQS983077:PQS1048576 QAO983077:QAO1048576 QKK983077:QKK1048576 QUG983077:QUG1048576 REC983077:REC1048576 RNY983077:RNY1048576 RXU983077:RXU1048576 SHQ983077:SHQ1048576 SRM983077:SRM1048576 TBI983077:TBI1048576 TLE983077:TLE1048576 TVA983077:TVA1048576 UEW983077:UEW1048576 UOS983077:UOS1048576 UYO983077:UYO1048576 VIK983077:VIK1048576 VSG983077:VSG1048576 WCC983077:WCC1048576 WLY983077:WLY1048576 WVU983077:WVU1048576 WVU47:WVU65527 WLY47:WLY65527 WCC47:WCC65527 VSG47:VSG65527 VIK47:VIK65527 UYO47:UYO65527 UOS47:UOS65527 UEW47:UEW65527 TVA47:TVA65527 TLE47:TLE65527 TBI47:TBI65527 SRM47:SRM65527 SHQ47:SHQ65527 RXU47:RXU65527 RNY47:RNY65527 REC47:REC65527 QUG47:QUG65527 QKK47:QKK65527 QAO47:QAO65527 PQS47:PQS65527 PGW47:PGW65527 OXA47:OXA65527 ONE47:ONE65527 ODI47:ODI65527 NTM47:NTM65527 NJQ47:NJQ65527 MZU47:MZU65527 MPY47:MPY65527 MGC47:MGC65527 LWG47:LWG65527 LMK47:LMK65527 LCO47:LCO65527 KSS47:KSS65527 KIW47:KIW65527 JZA47:JZA65527 JPE47:JPE65527 JFI47:JFI65527 IVM47:IVM65527 ILQ47:ILQ65527 IBU47:IBU65527 HRY47:HRY65527 HIC47:HIC65527 GYG47:GYG65527 GOK47:GOK65527 GEO47:GEO65527 FUS47:FUS65527 FKW47:FKW65527 FBA47:FBA65527 ERE47:ERE65527 EHI47:EHI65527 DXM47:DXM65527 DNQ47:DNQ65527 DDU47:DDU65527 CTY47:CTY65527 CKC47:CKC65527 CAG47:CAG65527 BQK47:BQK65527 BGO47:BGO65527 AWS47:AWS65527 AMW47:AMW65527 ADA47:ADA65527 TE47:TE65527 JI47:JI65527 M47:M65527"/>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45"/>
  <sheetViews>
    <sheetView workbookViewId="0">
      <selection activeCell="L16" sqref="L16"/>
    </sheetView>
  </sheetViews>
  <sheetFormatPr defaultRowHeight="15"/>
  <cols>
    <col min="1" max="1" width="7.5703125" customWidth="1"/>
    <col min="2" max="2" width="8.85546875" customWidth="1"/>
    <col min="3" max="3" width="33.140625" customWidth="1"/>
    <col min="4" max="4" width="9.28515625" customWidth="1"/>
    <col min="5" max="7" width="16.7109375" hidden="1" customWidth="1"/>
    <col min="8" max="9" width="15.42578125" hidden="1" customWidth="1"/>
    <col min="10" max="10" width="18.7109375" customWidth="1"/>
    <col min="11" max="11" width="10.5703125" bestFit="1" customWidth="1"/>
    <col min="15" max="15" width="12.140625" customWidth="1"/>
    <col min="257" max="257" width="7.5703125" customWidth="1"/>
    <col min="258" max="258" width="8.85546875" customWidth="1"/>
    <col min="259" max="259" width="33.140625" customWidth="1"/>
    <col min="260" max="260" width="9.28515625" customWidth="1"/>
    <col min="261" max="265" width="0" hidden="1" customWidth="1"/>
    <col min="266" max="266" width="18.7109375" customWidth="1"/>
    <col min="267" max="267" width="10.5703125" bestFit="1" customWidth="1"/>
    <col min="271" max="271" width="12.140625" customWidth="1"/>
    <col min="513" max="513" width="7.5703125" customWidth="1"/>
    <col min="514" max="514" width="8.85546875" customWidth="1"/>
    <col min="515" max="515" width="33.140625" customWidth="1"/>
    <col min="516" max="516" width="9.28515625" customWidth="1"/>
    <col min="517" max="521" width="0" hidden="1" customWidth="1"/>
    <col min="522" max="522" width="18.7109375" customWidth="1"/>
    <col min="523" max="523" width="10.5703125" bestFit="1" customWidth="1"/>
    <col min="527" max="527" width="12.140625" customWidth="1"/>
    <col min="769" max="769" width="7.5703125" customWidth="1"/>
    <col min="770" max="770" width="8.85546875" customWidth="1"/>
    <col min="771" max="771" width="33.140625" customWidth="1"/>
    <col min="772" max="772" width="9.28515625" customWidth="1"/>
    <col min="773" max="777" width="0" hidden="1" customWidth="1"/>
    <col min="778" max="778" width="18.7109375" customWidth="1"/>
    <col min="779" max="779" width="10.5703125" bestFit="1" customWidth="1"/>
    <col min="783" max="783" width="12.140625" customWidth="1"/>
    <col min="1025" max="1025" width="7.5703125" customWidth="1"/>
    <col min="1026" max="1026" width="8.85546875" customWidth="1"/>
    <col min="1027" max="1027" width="33.140625" customWidth="1"/>
    <col min="1028" max="1028" width="9.28515625" customWidth="1"/>
    <col min="1029" max="1033" width="0" hidden="1" customWidth="1"/>
    <col min="1034" max="1034" width="18.7109375" customWidth="1"/>
    <col min="1035" max="1035" width="10.5703125" bestFit="1" customWidth="1"/>
    <col min="1039" max="1039" width="12.140625" customWidth="1"/>
    <col min="1281" max="1281" width="7.5703125" customWidth="1"/>
    <col min="1282" max="1282" width="8.85546875" customWidth="1"/>
    <col min="1283" max="1283" width="33.140625" customWidth="1"/>
    <col min="1284" max="1284" width="9.28515625" customWidth="1"/>
    <col min="1285" max="1289" width="0" hidden="1" customWidth="1"/>
    <col min="1290" max="1290" width="18.7109375" customWidth="1"/>
    <col min="1291" max="1291" width="10.5703125" bestFit="1" customWidth="1"/>
    <col min="1295" max="1295" width="12.140625" customWidth="1"/>
    <col min="1537" max="1537" width="7.5703125" customWidth="1"/>
    <col min="1538" max="1538" width="8.85546875" customWidth="1"/>
    <col min="1539" max="1539" width="33.140625" customWidth="1"/>
    <col min="1540" max="1540" width="9.28515625" customWidth="1"/>
    <col min="1541" max="1545" width="0" hidden="1" customWidth="1"/>
    <col min="1546" max="1546" width="18.7109375" customWidth="1"/>
    <col min="1547" max="1547" width="10.5703125" bestFit="1" customWidth="1"/>
    <col min="1551" max="1551" width="12.140625" customWidth="1"/>
    <col min="1793" max="1793" width="7.5703125" customWidth="1"/>
    <col min="1794" max="1794" width="8.85546875" customWidth="1"/>
    <col min="1795" max="1795" width="33.140625" customWidth="1"/>
    <col min="1796" max="1796" width="9.28515625" customWidth="1"/>
    <col min="1797" max="1801" width="0" hidden="1" customWidth="1"/>
    <col min="1802" max="1802" width="18.7109375" customWidth="1"/>
    <col min="1803" max="1803" width="10.5703125" bestFit="1" customWidth="1"/>
    <col min="1807" max="1807" width="12.140625" customWidth="1"/>
    <col min="2049" max="2049" width="7.5703125" customWidth="1"/>
    <col min="2050" max="2050" width="8.85546875" customWidth="1"/>
    <col min="2051" max="2051" width="33.140625" customWidth="1"/>
    <col min="2052" max="2052" width="9.28515625" customWidth="1"/>
    <col min="2053" max="2057" width="0" hidden="1" customWidth="1"/>
    <col min="2058" max="2058" width="18.7109375" customWidth="1"/>
    <col min="2059" max="2059" width="10.5703125" bestFit="1" customWidth="1"/>
    <col min="2063" max="2063" width="12.140625" customWidth="1"/>
    <col min="2305" max="2305" width="7.5703125" customWidth="1"/>
    <col min="2306" max="2306" width="8.85546875" customWidth="1"/>
    <col min="2307" max="2307" width="33.140625" customWidth="1"/>
    <col min="2308" max="2308" width="9.28515625" customWidth="1"/>
    <col min="2309" max="2313" width="0" hidden="1" customWidth="1"/>
    <col min="2314" max="2314" width="18.7109375" customWidth="1"/>
    <col min="2315" max="2315" width="10.5703125" bestFit="1" customWidth="1"/>
    <col min="2319" max="2319" width="12.140625" customWidth="1"/>
    <col min="2561" max="2561" width="7.5703125" customWidth="1"/>
    <col min="2562" max="2562" width="8.85546875" customWidth="1"/>
    <col min="2563" max="2563" width="33.140625" customWidth="1"/>
    <col min="2564" max="2564" width="9.28515625" customWidth="1"/>
    <col min="2565" max="2569" width="0" hidden="1" customWidth="1"/>
    <col min="2570" max="2570" width="18.7109375" customWidth="1"/>
    <col min="2571" max="2571" width="10.5703125" bestFit="1" customWidth="1"/>
    <col min="2575" max="2575" width="12.140625" customWidth="1"/>
    <col min="2817" max="2817" width="7.5703125" customWidth="1"/>
    <col min="2818" max="2818" width="8.85546875" customWidth="1"/>
    <col min="2819" max="2819" width="33.140625" customWidth="1"/>
    <col min="2820" max="2820" width="9.28515625" customWidth="1"/>
    <col min="2821" max="2825" width="0" hidden="1" customWidth="1"/>
    <col min="2826" max="2826" width="18.7109375" customWidth="1"/>
    <col min="2827" max="2827" width="10.5703125" bestFit="1" customWidth="1"/>
    <col min="2831" max="2831" width="12.140625" customWidth="1"/>
    <col min="3073" max="3073" width="7.5703125" customWidth="1"/>
    <col min="3074" max="3074" width="8.85546875" customWidth="1"/>
    <col min="3075" max="3075" width="33.140625" customWidth="1"/>
    <col min="3076" max="3076" width="9.28515625" customWidth="1"/>
    <col min="3077" max="3081" width="0" hidden="1" customWidth="1"/>
    <col min="3082" max="3082" width="18.7109375" customWidth="1"/>
    <col min="3083" max="3083" width="10.5703125" bestFit="1" customWidth="1"/>
    <col min="3087" max="3087" width="12.140625" customWidth="1"/>
    <col min="3329" max="3329" width="7.5703125" customWidth="1"/>
    <col min="3330" max="3330" width="8.85546875" customWidth="1"/>
    <col min="3331" max="3331" width="33.140625" customWidth="1"/>
    <col min="3332" max="3332" width="9.28515625" customWidth="1"/>
    <col min="3333" max="3337" width="0" hidden="1" customWidth="1"/>
    <col min="3338" max="3338" width="18.7109375" customWidth="1"/>
    <col min="3339" max="3339" width="10.5703125" bestFit="1" customWidth="1"/>
    <col min="3343" max="3343" width="12.140625" customWidth="1"/>
    <col min="3585" max="3585" width="7.5703125" customWidth="1"/>
    <col min="3586" max="3586" width="8.85546875" customWidth="1"/>
    <col min="3587" max="3587" width="33.140625" customWidth="1"/>
    <col min="3588" max="3588" width="9.28515625" customWidth="1"/>
    <col min="3589" max="3593" width="0" hidden="1" customWidth="1"/>
    <col min="3594" max="3594" width="18.7109375" customWidth="1"/>
    <col min="3595" max="3595" width="10.5703125" bestFit="1" customWidth="1"/>
    <col min="3599" max="3599" width="12.140625" customWidth="1"/>
    <col min="3841" max="3841" width="7.5703125" customWidth="1"/>
    <col min="3842" max="3842" width="8.85546875" customWidth="1"/>
    <col min="3843" max="3843" width="33.140625" customWidth="1"/>
    <col min="3844" max="3844" width="9.28515625" customWidth="1"/>
    <col min="3845" max="3849" width="0" hidden="1" customWidth="1"/>
    <col min="3850" max="3850" width="18.7109375" customWidth="1"/>
    <col min="3851" max="3851" width="10.5703125" bestFit="1" customWidth="1"/>
    <col min="3855" max="3855" width="12.140625" customWidth="1"/>
    <col min="4097" max="4097" width="7.5703125" customWidth="1"/>
    <col min="4098" max="4098" width="8.85546875" customWidth="1"/>
    <col min="4099" max="4099" width="33.140625" customWidth="1"/>
    <col min="4100" max="4100" width="9.28515625" customWidth="1"/>
    <col min="4101" max="4105" width="0" hidden="1" customWidth="1"/>
    <col min="4106" max="4106" width="18.7109375" customWidth="1"/>
    <col min="4107" max="4107" width="10.5703125" bestFit="1" customWidth="1"/>
    <col min="4111" max="4111" width="12.140625" customWidth="1"/>
    <col min="4353" max="4353" width="7.5703125" customWidth="1"/>
    <col min="4354" max="4354" width="8.85546875" customWidth="1"/>
    <col min="4355" max="4355" width="33.140625" customWidth="1"/>
    <col min="4356" max="4356" width="9.28515625" customWidth="1"/>
    <col min="4357" max="4361" width="0" hidden="1" customWidth="1"/>
    <col min="4362" max="4362" width="18.7109375" customWidth="1"/>
    <col min="4363" max="4363" width="10.5703125" bestFit="1" customWidth="1"/>
    <col min="4367" max="4367" width="12.140625" customWidth="1"/>
    <col min="4609" max="4609" width="7.5703125" customWidth="1"/>
    <col min="4610" max="4610" width="8.85546875" customWidth="1"/>
    <col min="4611" max="4611" width="33.140625" customWidth="1"/>
    <col min="4612" max="4612" width="9.28515625" customWidth="1"/>
    <col min="4613" max="4617" width="0" hidden="1" customWidth="1"/>
    <col min="4618" max="4618" width="18.7109375" customWidth="1"/>
    <col min="4619" max="4619" width="10.5703125" bestFit="1" customWidth="1"/>
    <col min="4623" max="4623" width="12.140625" customWidth="1"/>
    <col min="4865" max="4865" width="7.5703125" customWidth="1"/>
    <col min="4866" max="4866" width="8.85546875" customWidth="1"/>
    <col min="4867" max="4867" width="33.140625" customWidth="1"/>
    <col min="4868" max="4868" width="9.28515625" customWidth="1"/>
    <col min="4869" max="4873" width="0" hidden="1" customWidth="1"/>
    <col min="4874" max="4874" width="18.7109375" customWidth="1"/>
    <col min="4875" max="4875" width="10.5703125" bestFit="1" customWidth="1"/>
    <col min="4879" max="4879" width="12.140625" customWidth="1"/>
    <col min="5121" max="5121" width="7.5703125" customWidth="1"/>
    <col min="5122" max="5122" width="8.85546875" customWidth="1"/>
    <col min="5123" max="5123" width="33.140625" customWidth="1"/>
    <col min="5124" max="5124" width="9.28515625" customWidth="1"/>
    <col min="5125" max="5129" width="0" hidden="1" customWidth="1"/>
    <col min="5130" max="5130" width="18.7109375" customWidth="1"/>
    <col min="5131" max="5131" width="10.5703125" bestFit="1" customWidth="1"/>
    <col min="5135" max="5135" width="12.140625" customWidth="1"/>
    <col min="5377" max="5377" width="7.5703125" customWidth="1"/>
    <col min="5378" max="5378" width="8.85546875" customWidth="1"/>
    <col min="5379" max="5379" width="33.140625" customWidth="1"/>
    <col min="5380" max="5380" width="9.28515625" customWidth="1"/>
    <col min="5381" max="5385" width="0" hidden="1" customWidth="1"/>
    <col min="5386" max="5386" width="18.7109375" customWidth="1"/>
    <col min="5387" max="5387" width="10.5703125" bestFit="1" customWidth="1"/>
    <col min="5391" max="5391" width="12.140625" customWidth="1"/>
    <col min="5633" max="5633" width="7.5703125" customWidth="1"/>
    <col min="5634" max="5634" width="8.85546875" customWidth="1"/>
    <col min="5635" max="5635" width="33.140625" customWidth="1"/>
    <col min="5636" max="5636" width="9.28515625" customWidth="1"/>
    <col min="5637" max="5641" width="0" hidden="1" customWidth="1"/>
    <col min="5642" max="5642" width="18.7109375" customWidth="1"/>
    <col min="5643" max="5643" width="10.5703125" bestFit="1" customWidth="1"/>
    <col min="5647" max="5647" width="12.140625" customWidth="1"/>
    <col min="5889" max="5889" width="7.5703125" customWidth="1"/>
    <col min="5890" max="5890" width="8.85546875" customWidth="1"/>
    <col min="5891" max="5891" width="33.140625" customWidth="1"/>
    <col min="5892" max="5892" width="9.28515625" customWidth="1"/>
    <col min="5893" max="5897" width="0" hidden="1" customWidth="1"/>
    <col min="5898" max="5898" width="18.7109375" customWidth="1"/>
    <col min="5899" max="5899" width="10.5703125" bestFit="1" customWidth="1"/>
    <col min="5903" max="5903" width="12.140625" customWidth="1"/>
    <col min="6145" max="6145" width="7.5703125" customWidth="1"/>
    <col min="6146" max="6146" width="8.85546875" customWidth="1"/>
    <col min="6147" max="6147" width="33.140625" customWidth="1"/>
    <col min="6148" max="6148" width="9.28515625" customWidth="1"/>
    <col min="6149" max="6153" width="0" hidden="1" customWidth="1"/>
    <col min="6154" max="6154" width="18.7109375" customWidth="1"/>
    <col min="6155" max="6155" width="10.5703125" bestFit="1" customWidth="1"/>
    <col min="6159" max="6159" width="12.140625" customWidth="1"/>
    <col min="6401" max="6401" width="7.5703125" customWidth="1"/>
    <col min="6402" max="6402" width="8.85546875" customWidth="1"/>
    <col min="6403" max="6403" width="33.140625" customWidth="1"/>
    <col min="6404" max="6404" width="9.28515625" customWidth="1"/>
    <col min="6405" max="6409" width="0" hidden="1" customWidth="1"/>
    <col min="6410" max="6410" width="18.7109375" customWidth="1"/>
    <col min="6411" max="6411" width="10.5703125" bestFit="1" customWidth="1"/>
    <col min="6415" max="6415" width="12.140625" customWidth="1"/>
    <col min="6657" max="6657" width="7.5703125" customWidth="1"/>
    <col min="6658" max="6658" width="8.85546875" customWidth="1"/>
    <col min="6659" max="6659" width="33.140625" customWidth="1"/>
    <col min="6660" max="6660" width="9.28515625" customWidth="1"/>
    <col min="6661" max="6665" width="0" hidden="1" customWidth="1"/>
    <col min="6666" max="6666" width="18.7109375" customWidth="1"/>
    <col min="6667" max="6667" width="10.5703125" bestFit="1" customWidth="1"/>
    <col min="6671" max="6671" width="12.140625" customWidth="1"/>
    <col min="6913" max="6913" width="7.5703125" customWidth="1"/>
    <col min="6914" max="6914" width="8.85546875" customWidth="1"/>
    <col min="6915" max="6915" width="33.140625" customWidth="1"/>
    <col min="6916" max="6916" width="9.28515625" customWidth="1"/>
    <col min="6917" max="6921" width="0" hidden="1" customWidth="1"/>
    <col min="6922" max="6922" width="18.7109375" customWidth="1"/>
    <col min="6923" max="6923" width="10.5703125" bestFit="1" customWidth="1"/>
    <col min="6927" max="6927" width="12.140625" customWidth="1"/>
    <col min="7169" max="7169" width="7.5703125" customWidth="1"/>
    <col min="7170" max="7170" width="8.85546875" customWidth="1"/>
    <col min="7171" max="7171" width="33.140625" customWidth="1"/>
    <col min="7172" max="7172" width="9.28515625" customWidth="1"/>
    <col min="7173" max="7177" width="0" hidden="1" customWidth="1"/>
    <col min="7178" max="7178" width="18.7109375" customWidth="1"/>
    <col min="7179" max="7179" width="10.5703125" bestFit="1" customWidth="1"/>
    <col min="7183" max="7183" width="12.140625" customWidth="1"/>
    <col min="7425" max="7425" width="7.5703125" customWidth="1"/>
    <col min="7426" max="7426" width="8.85546875" customWidth="1"/>
    <col min="7427" max="7427" width="33.140625" customWidth="1"/>
    <col min="7428" max="7428" width="9.28515625" customWidth="1"/>
    <col min="7429" max="7433" width="0" hidden="1" customWidth="1"/>
    <col min="7434" max="7434" width="18.7109375" customWidth="1"/>
    <col min="7435" max="7435" width="10.5703125" bestFit="1" customWidth="1"/>
    <col min="7439" max="7439" width="12.140625" customWidth="1"/>
    <col min="7681" max="7681" width="7.5703125" customWidth="1"/>
    <col min="7682" max="7682" width="8.85546875" customWidth="1"/>
    <col min="7683" max="7683" width="33.140625" customWidth="1"/>
    <col min="7684" max="7684" width="9.28515625" customWidth="1"/>
    <col min="7685" max="7689" width="0" hidden="1" customWidth="1"/>
    <col min="7690" max="7690" width="18.7109375" customWidth="1"/>
    <col min="7691" max="7691" width="10.5703125" bestFit="1" customWidth="1"/>
    <col min="7695" max="7695" width="12.140625" customWidth="1"/>
    <col min="7937" max="7937" width="7.5703125" customWidth="1"/>
    <col min="7938" max="7938" width="8.85546875" customWidth="1"/>
    <col min="7939" max="7939" width="33.140625" customWidth="1"/>
    <col min="7940" max="7940" width="9.28515625" customWidth="1"/>
    <col min="7941" max="7945" width="0" hidden="1" customWidth="1"/>
    <col min="7946" max="7946" width="18.7109375" customWidth="1"/>
    <col min="7947" max="7947" width="10.5703125" bestFit="1" customWidth="1"/>
    <col min="7951" max="7951" width="12.140625" customWidth="1"/>
    <col min="8193" max="8193" width="7.5703125" customWidth="1"/>
    <col min="8194" max="8194" width="8.85546875" customWidth="1"/>
    <col min="8195" max="8195" width="33.140625" customWidth="1"/>
    <col min="8196" max="8196" width="9.28515625" customWidth="1"/>
    <col min="8197" max="8201" width="0" hidden="1" customWidth="1"/>
    <col min="8202" max="8202" width="18.7109375" customWidth="1"/>
    <col min="8203" max="8203" width="10.5703125" bestFit="1" customWidth="1"/>
    <col min="8207" max="8207" width="12.140625" customWidth="1"/>
    <col min="8449" max="8449" width="7.5703125" customWidth="1"/>
    <col min="8450" max="8450" width="8.85546875" customWidth="1"/>
    <col min="8451" max="8451" width="33.140625" customWidth="1"/>
    <col min="8452" max="8452" width="9.28515625" customWidth="1"/>
    <col min="8453" max="8457" width="0" hidden="1" customWidth="1"/>
    <col min="8458" max="8458" width="18.7109375" customWidth="1"/>
    <col min="8459" max="8459" width="10.5703125" bestFit="1" customWidth="1"/>
    <col min="8463" max="8463" width="12.140625" customWidth="1"/>
    <col min="8705" max="8705" width="7.5703125" customWidth="1"/>
    <col min="8706" max="8706" width="8.85546875" customWidth="1"/>
    <col min="8707" max="8707" width="33.140625" customWidth="1"/>
    <col min="8708" max="8708" width="9.28515625" customWidth="1"/>
    <col min="8709" max="8713" width="0" hidden="1" customWidth="1"/>
    <col min="8714" max="8714" width="18.7109375" customWidth="1"/>
    <col min="8715" max="8715" width="10.5703125" bestFit="1" customWidth="1"/>
    <col min="8719" max="8719" width="12.140625" customWidth="1"/>
    <col min="8961" max="8961" width="7.5703125" customWidth="1"/>
    <col min="8962" max="8962" width="8.85546875" customWidth="1"/>
    <col min="8963" max="8963" width="33.140625" customWidth="1"/>
    <col min="8964" max="8964" width="9.28515625" customWidth="1"/>
    <col min="8965" max="8969" width="0" hidden="1" customWidth="1"/>
    <col min="8970" max="8970" width="18.7109375" customWidth="1"/>
    <col min="8971" max="8971" width="10.5703125" bestFit="1" customWidth="1"/>
    <col min="8975" max="8975" width="12.140625" customWidth="1"/>
    <col min="9217" max="9217" width="7.5703125" customWidth="1"/>
    <col min="9218" max="9218" width="8.85546875" customWidth="1"/>
    <col min="9219" max="9219" width="33.140625" customWidth="1"/>
    <col min="9220" max="9220" width="9.28515625" customWidth="1"/>
    <col min="9221" max="9225" width="0" hidden="1" customWidth="1"/>
    <col min="9226" max="9226" width="18.7109375" customWidth="1"/>
    <col min="9227" max="9227" width="10.5703125" bestFit="1" customWidth="1"/>
    <col min="9231" max="9231" width="12.140625" customWidth="1"/>
    <col min="9473" max="9473" width="7.5703125" customWidth="1"/>
    <col min="9474" max="9474" width="8.85546875" customWidth="1"/>
    <col min="9475" max="9475" width="33.140625" customWidth="1"/>
    <col min="9476" max="9476" width="9.28515625" customWidth="1"/>
    <col min="9477" max="9481" width="0" hidden="1" customWidth="1"/>
    <col min="9482" max="9482" width="18.7109375" customWidth="1"/>
    <col min="9483" max="9483" width="10.5703125" bestFit="1" customWidth="1"/>
    <col min="9487" max="9487" width="12.140625" customWidth="1"/>
    <col min="9729" max="9729" width="7.5703125" customWidth="1"/>
    <col min="9730" max="9730" width="8.85546875" customWidth="1"/>
    <col min="9731" max="9731" width="33.140625" customWidth="1"/>
    <col min="9732" max="9732" width="9.28515625" customWidth="1"/>
    <col min="9733" max="9737" width="0" hidden="1" customWidth="1"/>
    <col min="9738" max="9738" width="18.7109375" customWidth="1"/>
    <col min="9739" max="9739" width="10.5703125" bestFit="1" customWidth="1"/>
    <col min="9743" max="9743" width="12.140625" customWidth="1"/>
    <col min="9985" max="9985" width="7.5703125" customWidth="1"/>
    <col min="9986" max="9986" width="8.85546875" customWidth="1"/>
    <col min="9987" max="9987" width="33.140625" customWidth="1"/>
    <col min="9988" max="9988" width="9.28515625" customWidth="1"/>
    <col min="9989" max="9993" width="0" hidden="1" customWidth="1"/>
    <col min="9994" max="9994" width="18.7109375" customWidth="1"/>
    <col min="9995" max="9995" width="10.5703125" bestFit="1" customWidth="1"/>
    <col min="9999" max="9999" width="12.140625" customWidth="1"/>
    <col min="10241" max="10241" width="7.5703125" customWidth="1"/>
    <col min="10242" max="10242" width="8.85546875" customWidth="1"/>
    <col min="10243" max="10243" width="33.140625" customWidth="1"/>
    <col min="10244" max="10244" width="9.28515625" customWidth="1"/>
    <col min="10245" max="10249" width="0" hidden="1" customWidth="1"/>
    <col min="10250" max="10250" width="18.7109375" customWidth="1"/>
    <col min="10251" max="10251" width="10.5703125" bestFit="1" customWidth="1"/>
    <col min="10255" max="10255" width="12.140625" customWidth="1"/>
    <col min="10497" max="10497" width="7.5703125" customWidth="1"/>
    <col min="10498" max="10498" width="8.85546875" customWidth="1"/>
    <col min="10499" max="10499" width="33.140625" customWidth="1"/>
    <col min="10500" max="10500" width="9.28515625" customWidth="1"/>
    <col min="10501" max="10505" width="0" hidden="1" customWidth="1"/>
    <col min="10506" max="10506" width="18.7109375" customWidth="1"/>
    <col min="10507" max="10507" width="10.5703125" bestFit="1" customWidth="1"/>
    <col min="10511" max="10511" width="12.140625" customWidth="1"/>
    <col min="10753" max="10753" width="7.5703125" customWidth="1"/>
    <col min="10754" max="10754" width="8.85546875" customWidth="1"/>
    <col min="10755" max="10755" width="33.140625" customWidth="1"/>
    <col min="10756" max="10756" width="9.28515625" customWidth="1"/>
    <col min="10757" max="10761" width="0" hidden="1" customWidth="1"/>
    <col min="10762" max="10762" width="18.7109375" customWidth="1"/>
    <col min="10763" max="10763" width="10.5703125" bestFit="1" customWidth="1"/>
    <col min="10767" max="10767" width="12.140625" customWidth="1"/>
    <col min="11009" max="11009" width="7.5703125" customWidth="1"/>
    <col min="11010" max="11010" width="8.85546875" customWidth="1"/>
    <col min="11011" max="11011" width="33.140625" customWidth="1"/>
    <col min="11012" max="11012" width="9.28515625" customWidth="1"/>
    <col min="11013" max="11017" width="0" hidden="1" customWidth="1"/>
    <col min="11018" max="11018" width="18.7109375" customWidth="1"/>
    <col min="11019" max="11019" width="10.5703125" bestFit="1" customWidth="1"/>
    <col min="11023" max="11023" width="12.140625" customWidth="1"/>
    <col min="11265" max="11265" width="7.5703125" customWidth="1"/>
    <col min="11266" max="11266" width="8.85546875" customWidth="1"/>
    <col min="11267" max="11267" width="33.140625" customWidth="1"/>
    <col min="11268" max="11268" width="9.28515625" customWidth="1"/>
    <col min="11269" max="11273" width="0" hidden="1" customWidth="1"/>
    <col min="11274" max="11274" width="18.7109375" customWidth="1"/>
    <col min="11275" max="11275" width="10.5703125" bestFit="1" customWidth="1"/>
    <col min="11279" max="11279" width="12.140625" customWidth="1"/>
    <col min="11521" max="11521" width="7.5703125" customWidth="1"/>
    <col min="11522" max="11522" width="8.85546875" customWidth="1"/>
    <col min="11523" max="11523" width="33.140625" customWidth="1"/>
    <col min="11524" max="11524" width="9.28515625" customWidth="1"/>
    <col min="11525" max="11529" width="0" hidden="1" customWidth="1"/>
    <col min="11530" max="11530" width="18.7109375" customWidth="1"/>
    <col min="11531" max="11531" width="10.5703125" bestFit="1" customWidth="1"/>
    <col min="11535" max="11535" width="12.140625" customWidth="1"/>
    <col min="11777" max="11777" width="7.5703125" customWidth="1"/>
    <col min="11778" max="11778" width="8.85546875" customWidth="1"/>
    <col min="11779" max="11779" width="33.140625" customWidth="1"/>
    <col min="11780" max="11780" width="9.28515625" customWidth="1"/>
    <col min="11781" max="11785" width="0" hidden="1" customWidth="1"/>
    <col min="11786" max="11786" width="18.7109375" customWidth="1"/>
    <col min="11787" max="11787" width="10.5703125" bestFit="1" customWidth="1"/>
    <col min="11791" max="11791" width="12.140625" customWidth="1"/>
    <col min="12033" max="12033" width="7.5703125" customWidth="1"/>
    <col min="12034" max="12034" width="8.85546875" customWidth="1"/>
    <col min="12035" max="12035" width="33.140625" customWidth="1"/>
    <col min="12036" max="12036" width="9.28515625" customWidth="1"/>
    <col min="12037" max="12041" width="0" hidden="1" customWidth="1"/>
    <col min="12042" max="12042" width="18.7109375" customWidth="1"/>
    <col min="12043" max="12043" width="10.5703125" bestFit="1" customWidth="1"/>
    <col min="12047" max="12047" width="12.140625" customWidth="1"/>
    <col min="12289" max="12289" width="7.5703125" customWidth="1"/>
    <col min="12290" max="12290" width="8.85546875" customWidth="1"/>
    <col min="12291" max="12291" width="33.140625" customWidth="1"/>
    <col min="12292" max="12292" width="9.28515625" customWidth="1"/>
    <col min="12293" max="12297" width="0" hidden="1" customWidth="1"/>
    <col min="12298" max="12298" width="18.7109375" customWidth="1"/>
    <col min="12299" max="12299" width="10.5703125" bestFit="1" customWidth="1"/>
    <col min="12303" max="12303" width="12.140625" customWidth="1"/>
    <col min="12545" max="12545" width="7.5703125" customWidth="1"/>
    <col min="12546" max="12546" width="8.85546875" customWidth="1"/>
    <col min="12547" max="12547" width="33.140625" customWidth="1"/>
    <col min="12548" max="12548" width="9.28515625" customWidth="1"/>
    <col min="12549" max="12553" width="0" hidden="1" customWidth="1"/>
    <col min="12554" max="12554" width="18.7109375" customWidth="1"/>
    <col min="12555" max="12555" width="10.5703125" bestFit="1" customWidth="1"/>
    <col min="12559" max="12559" width="12.140625" customWidth="1"/>
    <col min="12801" max="12801" width="7.5703125" customWidth="1"/>
    <col min="12802" max="12802" width="8.85546875" customWidth="1"/>
    <col min="12803" max="12803" width="33.140625" customWidth="1"/>
    <col min="12804" max="12804" width="9.28515625" customWidth="1"/>
    <col min="12805" max="12809" width="0" hidden="1" customWidth="1"/>
    <col min="12810" max="12810" width="18.7109375" customWidth="1"/>
    <col min="12811" max="12811" width="10.5703125" bestFit="1" customWidth="1"/>
    <col min="12815" max="12815" width="12.140625" customWidth="1"/>
    <col min="13057" max="13057" width="7.5703125" customWidth="1"/>
    <col min="13058" max="13058" width="8.85546875" customWidth="1"/>
    <col min="13059" max="13059" width="33.140625" customWidth="1"/>
    <col min="13060" max="13060" width="9.28515625" customWidth="1"/>
    <col min="13061" max="13065" width="0" hidden="1" customWidth="1"/>
    <col min="13066" max="13066" width="18.7109375" customWidth="1"/>
    <col min="13067" max="13067" width="10.5703125" bestFit="1" customWidth="1"/>
    <col min="13071" max="13071" width="12.140625" customWidth="1"/>
    <col min="13313" max="13313" width="7.5703125" customWidth="1"/>
    <col min="13314" max="13314" width="8.85546875" customWidth="1"/>
    <col min="13315" max="13315" width="33.140625" customWidth="1"/>
    <col min="13316" max="13316" width="9.28515625" customWidth="1"/>
    <col min="13317" max="13321" width="0" hidden="1" customWidth="1"/>
    <col min="13322" max="13322" width="18.7109375" customWidth="1"/>
    <col min="13323" max="13323" width="10.5703125" bestFit="1" customWidth="1"/>
    <col min="13327" max="13327" width="12.140625" customWidth="1"/>
    <col min="13569" max="13569" width="7.5703125" customWidth="1"/>
    <col min="13570" max="13570" width="8.85546875" customWidth="1"/>
    <col min="13571" max="13571" width="33.140625" customWidth="1"/>
    <col min="13572" max="13572" width="9.28515625" customWidth="1"/>
    <col min="13573" max="13577" width="0" hidden="1" customWidth="1"/>
    <col min="13578" max="13578" width="18.7109375" customWidth="1"/>
    <col min="13579" max="13579" width="10.5703125" bestFit="1" customWidth="1"/>
    <col min="13583" max="13583" width="12.140625" customWidth="1"/>
    <col min="13825" max="13825" width="7.5703125" customWidth="1"/>
    <col min="13826" max="13826" width="8.85546875" customWidth="1"/>
    <col min="13827" max="13827" width="33.140625" customWidth="1"/>
    <col min="13828" max="13828" width="9.28515625" customWidth="1"/>
    <col min="13829" max="13833" width="0" hidden="1" customWidth="1"/>
    <col min="13834" max="13834" width="18.7109375" customWidth="1"/>
    <col min="13835" max="13835" width="10.5703125" bestFit="1" customWidth="1"/>
    <col min="13839" max="13839" width="12.140625" customWidth="1"/>
    <col min="14081" max="14081" width="7.5703125" customWidth="1"/>
    <col min="14082" max="14082" width="8.85546875" customWidth="1"/>
    <col min="14083" max="14083" width="33.140625" customWidth="1"/>
    <col min="14084" max="14084" width="9.28515625" customWidth="1"/>
    <col min="14085" max="14089" width="0" hidden="1" customWidth="1"/>
    <col min="14090" max="14090" width="18.7109375" customWidth="1"/>
    <col min="14091" max="14091" width="10.5703125" bestFit="1" customWidth="1"/>
    <col min="14095" max="14095" width="12.140625" customWidth="1"/>
    <col min="14337" max="14337" width="7.5703125" customWidth="1"/>
    <col min="14338" max="14338" width="8.85546875" customWidth="1"/>
    <col min="14339" max="14339" width="33.140625" customWidth="1"/>
    <col min="14340" max="14340" width="9.28515625" customWidth="1"/>
    <col min="14341" max="14345" width="0" hidden="1" customWidth="1"/>
    <col min="14346" max="14346" width="18.7109375" customWidth="1"/>
    <col min="14347" max="14347" width="10.5703125" bestFit="1" customWidth="1"/>
    <col min="14351" max="14351" width="12.140625" customWidth="1"/>
    <col min="14593" max="14593" width="7.5703125" customWidth="1"/>
    <col min="14594" max="14594" width="8.85546875" customWidth="1"/>
    <col min="14595" max="14595" width="33.140625" customWidth="1"/>
    <col min="14596" max="14596" width="9.28515625" customWidth="1"/>
    <col min="14597" max="14601" width="0" hidden="1" customWidth="1"/>
    <col min="14602" max="14602" width="18.7109375" customWidth="1"/>
    <col min="14603" max="14603" width="10.5703125" bestFit="1" customWidth="1"/>
    <col min="14607" max="14607" width="12.140625" customWidth="1"/>
    <col min="14849" max="14849" width="7.5703125" customWidth="1"/>
    <col min="14850" max="14850" width="8.85546875" customWidth="1"/>
    <col min="14851" max="14851" width="33.140625" customWidth="1"/>
    <col min="14852" max="14852" width="9.28515625" customWidth="1"/>
    <col min="14853" max="14857" width="0" hidden="1" customWidth="1"/>
    <col min="14858" max="14858" width="18.7109375" customWidth="1"/>
    <col min="14859" max="14859" width="10.5703125" bestFit="1" customWidth="1"/>
    <col min="14863" max="14863" width="12.140625" customWidth="1"/>
    <col min="15105" max="15105" width="7.5703125" customWidth="1"/>
    <col min="15106" max="15106" width="8.85546875" customWidth="1"/>
    <col min="15107" max="15107" width="33.140625" customWidth="1"/>
    <col min="15108" max="15108" width="9.28515625" customWidth="1"/>
    <col min="15109" max="15113" width="0" hidden="1" customWidth="1"/>
    <col min="15114" max="15114" width="18.7109375" customWidth="1"/>
    <col min="15115" max="15115" width="10.5703125" bestFit="1" customWidth="1"/>
    <col min="15119" max="15119" width="12.140625" customWidth="1"/>
    <col min="15361" max="15361" width="7.5703125" customWidth="1"/>
    <col min="15362" max="15362" width="8.85546875" customWidth="1"/>
    <col min="15363" max="15363" width="33.140625" customWidth="1"/>
    <col min="15364" max="15364" width="9.28515625" customWidth="1"/>
    <col min="15365" max="15369" width="0" hidden="1" customWidth="1"/>
    <col min="15370" max="15370" width="18.7109375" customWidth="1"/>
    <col min="15371" max="15371" width="10.5703125" bestFit="1" customWidth="1"/>
    <col min="15375" max="15375" width="12.140625" customWidth="1"/>
    <col min="15617" max="15617" width="7.5703125" customWidth="1"/>
    <col min="15618" max="15618" width="8.85546875" customWidth="1"/>
    <col min="15619" max="15619" width="33.140625" customWidth="1"/>
    <col min="15620" max="15620" width="9.28515625" customWidth="1"/>
    <col min="15621" max="15625" width="0" hidden="1" customWidth="1"/>
    <col min="15626" max="15626" width="18.7109375" customWidth="1"/>
    <col min="15627" max="15627" width="10.5703125" bestFit="1" customWidth="1"/>
    <col min="15631" max="15631" width="12.140625" customWidth="1"/>
    <col min="15873" max="15873" width="7.5703125" customWidth="1"/>
    <col min="15874" max="15874" width="8.85546875" customWidth="1"/>
    <col min="15875" max="15875" width="33.140625" customWidth="1"/>
    <col min="15876" max="15876" width="9.28515625" customWidth="1"/>
    <col min="15877" max="15881" width="0" hidden="1" customWidth="1"/>
    <col min="15882" max="15882" width="18.7109375" customWidth="1"/>
    <col min="15883" max="15883" width="10.5703125" bestFit="1" customWidth="1"/>
    <col min="15887" max="15887" width="12.140625" customWidth="1"/>
    <col min="16129" max="16129" width="7.5703125" customWidth="1"/>
    <col min="16130" max="16130" width="8.85546875" customWidth="1"/>
    <col min="16131" max="16131" width="33.140625" customWidth="1"/>
    <col min="16132" max="16132" width="9.28515625" customWidth="1"/>
    <col min="16133" max="16137" width="0" hidden="1" customWidth="1"/>
    <col min="16138" max="16138" width="18.7109375" customWidth="1"/>
    <col min="16139" max="16139" width="10.5703125" bestFit="1" customWidth="1"/>
    <col min="16143" max="16143" width="12.140625" customWidth="1"/>
  </cols>
  <sheetData>
    <row r="1" spans="1:14" ht="18.75" thickBot="1">
      <c r="A1" s="477" t="s">
        <v>269</v>
      </c>
      <c r="B1" s="478"/>
      <c r="C1" s="478"/>
      <c r="D1" s="478"/>
      <c r="E1" s="478"/>
      <c r="F1" s="478"/>
      <c r="G1" s="478"/>
      <c r="H1" s="478"/>
      <c r="I1" s="478"/>
      <c r="J1" s="479"/>
    </row>
    <row r="2" spans="1:14">
      <c r="A2" s="26" t="s">
        <v>2</v>
      </c>
      <c r="B2" s="27" t="s">
        <v>3</v>
      </c>
      <c r="C2" s="28" t="s">
        <v>4</v>
      </c>
      <c r="D2" s="29" t="s">
        <v>5</v>
      </c>
      <c r="E2" s="30" t="s">
        <v>6</v>
      </c>
      <c r="F2" s="30" t="s">
        <v>7</v>
      </c>
      <c r="G2" s="30" t="s">
        <v>8</v>
      </c>
      <c r="H2" s="116" t="s">
        <v>9</v>
      </c>
      <c r="I2" s="30" t="s">
        <v>10</v>
      </c>
      <c r="J2" s="32" t="s">
        <v>56</v>
      </c>
    </row>
    <row r="3" spans="1:14">
      <c r="A3" s="117"/>
      <c r="B3" s="118">
        <v>1341</v>
      </c>
      <c r="C3" s="119" t="s">
        <v>57</v>
      </c>
      <c r="D3" s="120" t="s">
        <v>17</v>
      </c>
      <c r="E3" s="121">
        <v>73.599999999999994</v>
      </c>
      <c r="F3" s="122">
        <v>70</v>
      </c>
      <c r="G3" s="122">
        <v>50</v>
      </c>
      <c r="H3" s="123">
        <v>75</v>
      </c>
      <c r="I3" s="121">
        <v>75</v>
      </c>
      <c r="J3" s="124">
        <v>60</v>
      </c>
    </row>
    <row r="4" spans="1:14">
      <c r="A4" s="117"/>
      <c r="B4" s="118">
        <v>1343</v>
      </c>
      <c r="C4" s="119" t="s">
        <v>58</v>
      </c>
      <c r="D4" s="125" t="s">
        <v>17</v>
      </c>
      <c r="E4" s="126">
        <v>127.9</v>
      </c>
      <c r="F4" s="127">
        <v>60</v>
      </c>
      <c r="G4" s="127">
        <v>60</v>
      </c>
      <c r="H4" s="128">
        <v>60</v>
      </c>
      <c r="I4" s="126">
        <v>60</v>
      </c>
      <c r="J4" s="129">
        <v>110</v>
      </c>
    </row>
    <row r="5" spans="1:14">
      <c r="A5" s="117"/>
      <c r="B5" s="118">
        <v>1344</v>
      </c>
      <c r="C5" s="119" t="s">
        <v>59</v>
      </c>
      <c r="D5" s="125" t="s">
        <v>17</v>
      </c>
      <c r="E5" s="126">
        <v>189.6</v>
      </c>
      <c r="F5" s="127">
        <v>80</v>
      </c>
      <c r="G5" s="127">
        <v>80</v>
      </c>
      <c r="H5" s="128">
        <v>60</v>
      </c>
      <c r="I5" s="126">
        <v>60</v>
      </c>
      <c r="J5" s="129">
        <v>110</v>
      </c>
    </row>
    <row r="6" spans="1:14">
      <c r="A6" s="117"/>
      <c r="B6" s="118">
        <v>1345</v>
      </c>
      <c r="C6" s="119" t="s">
        <v>60</v>
      </c>
      <c r="D6" s="125" t="s">
        <v>17</v>
      </c>
      <c r="E6" s="126">
        <v>194.1</v>
      </c>
      <c r="F6" s="126">
        <v>180</v>
      </c>
      <c r="G6" s="127">
        <v>180</v>
      </c>
      <c r="H6" s="128">
        <v>180</v>
      </c>
      <c r="I6" s="126">
        <v>180</v>
      </c>
      <c r="J6" s="129">
        <v>250</v>
      </c>
    </row>
    <row r="7" spans="1:14">
      <c r="A7" s="117"/>
      <c r="B7" s="118">
        <v>1361</v>
      </c>
      <c r="C7" s="119" t="s">
        <v>61</v>
      </c>
      <c r="D7" s="120" t="s">
        <v>17</v>
      </c>
      <c r="E7" s="121">
        <v>77.400000000000006</v>
      </c>
      <c r="F7" s="122">
        <v>70</v>
      </c>
      <c r="G7" s="122">
        <v>70</v>
      </c>
      <c r="H7" s="123">
        <v>60</v>
      </c>
      <c r="I7" s="121">
        <v>60</v>
      </c>
      <c r="J7" s="124">
        <v>25</v>
      </c>
      <c r="K7" t="s">
        <v>62</v>
      </c>
    </row>
    <row r="8" spans="1:14">
      <c r="A8" s="117"/>
      <c r="B8" s="118">
        <v>1511</v>
      </c>
      <c r="C8" s="119" t="s">
        <v>63</v>
      </c>
      <c r="D8" s="120" t="s">
        <v>49</v>
      </c>
      <c r="E8" s="121">
        <v>2321.4</v>
      </c>
      <c r="F8" s="122">
        <v>1274</v>
      </c>
      <c r="G8" s="122">
        <v>1500</v>
      </c>
      <c r="H8" s="123">
        <v>1210</v>
      </c>
      <c r="I8" s="121">
        <v>1300</v>
      </c>
      <c r="J8" s="124">
        <v>2500</v>
      </c>
    </row>
    <row r="9" spans="1:14">
      <c r="A9" s="503" t="s">
        <v>11</v>
      </c>
      <c r="B9" s="504"/>
      <c r="C9" s="504"/>
      <c r="D9" s="505"/>
      <c r="E9" s="130">
        <f t="shared" ref="E9:J9" si="0">SUM(E3:E8)</f>
        <v>2984</v>
      </c>
      <c r="F9" s="130">
        <f t="shared" si="0"/>
        <v>1734</v>
      </c>
      <c r="G9" s="130">
        <f t="shared" si="0"/>
        <v>1940</v>
      </c>
      <c r="H9" s="131">
        <f t="shared" si="0"/>
        <v>1645</v>
      </c>
      <c r="I9" s="130">
        <f t="shared" si="0"/>
        <v>1735</v>
      </c>
      <c r="J9" s="132">
        <f t="shared" si="0"/>
        <v>3055</v>
      </c>
    </row>
    <row r="10" spans="1:14">
      <c r="A10" s="133">
        <v>3769</v>
      </c>
      <c r="B10" s="134">
        <v>2212</v>
      </c>
      <c r="C10" s="135" t="s">
        <v>64</v>
      </c>
      <c r="D10" s="136" t="s">
        <v>27</v>
      </c>
      <c r="E10" s="137"/>
      <c r="F10" s="138"/>
      <c r="G10" s="138"/>
      <c r="H10" s="138"/>
      <c r="I10" s="138"/>
      <c r="J10" s="139">
        <v>2</v>
      </c>
    </row>
    <row r="11" spans="1:14">
      <c r="A11" s="133">
        <v>4351</v>
      </c>
      <c r="B11" s="134">
        <v>2111</v>
      </c>
      <c r="C11" s="135" t="s">
        <v>65</v>
      </c>
      <c r="D11" s="136" t="s">
        <v>43</v>
      </c>
      <c r="E11" s="137"/>
      <c r="F11" s="138"/>
      <c r="G11" s="138"/>
      <c r="H11" s="138"/>
      <c r="I11" s="138"/>
      <c r="J11" s="139">
        <v>10</v>
      </c>
      <c r="N11" s="140"/>
    </row>
    <row r="12" spans="1:14" ht="15.75">
      <c r="A12" s="133">
        <v>5311</v>
      </c>
      <c r="B12" s="134">
        <v>2212</v>
      </c>
      <c r="C12" s="135" t="s">
        <v>66</v>
      </c>
      <c r="D12" s="136" t="s">
        <v>45</v>
      </c>
      <c r="E12" s="137"/>
      <c r="F12" s="138"/>
      <c r="G12" s="138"/>
      <c r="H12" s="138"/>
      <c r="I12" s="138"/>
      <c r="J12" s="139">
        <v>6</v>
      </c>
      <c r="N12" s="141"/>
    </row>
    <row r="13" spans="1:14" ht="15.75">
      <c r="A13" s="133">
        <v>6171</v>
      </c>
      <c r="B13" s="134">
        <v>2321</v>
      </c>
      <c r="C13" s="135" t="s">
        <v>67</v>
      </c>
      <c r="D13" s="136" t="s">
        <v>17</v>
      </c>
      <c r="E13" s="137"/>
      <c r="F13" s="138"/>
      <c r="G13" s="138"/>
      <c r="H13" s="142"/>
      <c r="I13" s="138"/>
      <c r="J13" s="139">
        <v>200</v>
      </c>
      <c r="K13" s="143"/>
      <c r="N13" s="141"/>
    </row>
    <row r="14" spans="1:14" ht="15.75">
      <c r="A14" s="144">
        <v>6310</v>
      </c>
      <c r="B14" s="118">
        <v>2141</v>
      </c>
      <c r="C14" s="119" t="s">
        <v>68</v>
      </c>
      <c r="D14" s="120" t="s">
        <v>49</v>
      </c>
      <c r="E14" s="121">
        <v>304.3</v>
      </c>
      <c r="F14" s="122">
        <v>250</v>
      </c>
      <c r="G14" s="122">
        <v>215.2</v>
      </c>
      <c r="H14" s="123">
        <v>220</v>
      </c>
      <c r="I14" s="121">
        <v>190</v>
      </c>
      <c r="J14" s="124">
        <v>7</v>
      </c>
      <c r="K14" s="145"/>
      <c r="N14" s="141"/>
    </row>
    <row r="15" spans="1:14" ht="15.75">
      <c r="A15" s="503" t="s">
        <v>12</v>
      </c>
      <c r="B15" s="504"/>
      <c r="C15" s="504"/>
      <c r="D15" s="505"/>
      <c r="E15" s="130">
        <f>SUM(E14:E14)</f>
        <v>304.3</v>
      </c>
      <c r="F15" s="130">
        <f>SUM(F14:F14)</f>
        <v>250</v>
      </c>
      <c r="G15" s="130">
        <f>SUM(G14:G14)</f>
        <v>215.2</v>
      </c>
      <c r="H15" s="146">
        <f>SUM(H14:H14)</f>
        <v>220</v>
      </c>
      <c r="I15" s="130">
        <f>SUM(I14:I14)</f>
        <v>190</v>
      </c>
      <c r="J15" s="132">
        <f>SUM(J10:J14)</f>
        <v>225</v>
      </c>
      <c r="N15" s="141"/>
    </row>
    <row r="16" spans="1:14">
      <c r="A16" s="503" t="s">
        <v>13</v>
      </c>
      <c r="B16" s="504"/>
      <c r="C16" s="504"/>
      <c r="D16" s="505"/>
      <c r="E16" s="130">
        <v>0</v>
      </c>
      <c r="F16" s="130">
        <v>0</v>
      </c>
      <c r="G16" s="130">
        <v>0</v>
      </c>
      <c r="H16" s="147">
        <v>0</v>
      </c>
      <c r="I16" s="148">
        <v>0</v>
      </c>
      <c r="J16" s="149">
        <v>0</v>
      </c>
      <c r="N16" s="140"/>
    </row>
    <row r="17" spans="1:11" ht="18">
      <c r="A17" s="117">
        <v>6330</v>
      </c>
      <c r="B17" s="118">
        <v>4137</v>
      </c>
      <c r="C17" s="119" t="s">
        <v>69</v>
      </c>
      <c r="D17" s="120" t="s">
        <v>49</v>
      </c>
      <c r="E17" s="121">
        <v>289</v>
      </c>
      <c r="F17" s="122">
        <v>289</v>
      </c>
      <c r="G17" s="122">
        <v>306</v>
      </c>
      <c r="H17" s="123">
        <v>395</v>
      </c>
      <c r="I17" s="121">
        <v>360</v>
      </c>
      <c r="J17" s="150">
        <v>75</v>
      </c>
      <c r="K17" t="s">
        <v>70</v>
      </c>
    </row>
    <row r="18" spans="1:11">
      <c r="A18" s="117">
        <v>6330</v>
      </c>
      <c r="B18" s="118">
        <v>4137</v>
      </c>
      <c r="C18" s="119" t="s">
        <v>71</v>
      </c>
      <c r="D18" s="120" t="s">
        <v>49</v>
      </c>
      <c r="E18" s="121">
        <v>4356</v>
      </c>
      <c r="F18" s="122">
        <v>4354</v>
      </c>
      <c r="G18" s="122">
        <v>4406</v>
      </c>
      <c r="H18" s="123">
        <v>5446</v>
      </c>
      <c r="I18" s="121">
        <v>5500</v>
      </c>
      <c r="J18" s="124">
        <v>14777</v>
      </c>
      <c r="K18" t="s">
        <v>72</v>
      </c>
    </row>
    <row r="19" spans="1:11">
      <c r="A19" s="503" t="s">
        <v>14</v>
      </c>
      <c r="B19" s="504"/>
      <c r="C19" s="504"/>
      <c r="D19" s="505"/>
      <c r="E19" s="130">
        <f t="shared" ref="E19:J19" si="1">SUM(E17:E18)</f>
        <v>4645</v>
      </c>
      <c r="F19" s="130">
        <f t="shared" si="1"/>
        <v>4643</v>
      </c>
      <c r="G19" s="130">
        <f t="shared" si="1"/>
        <v>4712</v>
      </c>
      <c r="H19" s="131">
        <f t="shared" si="1"/>
        <v>5841</v>
      </c>
      <c r="I19" s="130">
        <f t="shared" si="1"/>
        <v>5860</v>
      </c>
      <c r="J19" s="132">
        <f t="shared" si="1"/>
        <v>14852</v>
      </c>
    </row>
    <row r="20" spans="1:11">
      <c r="A20" s="151"/>
      <c r="B20" s="152"/>
      <c r="C20" s="152" t="s">
        <v>15</v>
      </c>
      <c r="D20" s="153"/>
      <c r="E20" s="154">
        <f t="shared" ref="E20:J20" si="2">SUM(E9+E15+E19)</f>
        <v>7933.3</v>
      </c>
      <c r="F20" s="154">
        <f t="shared" si="2"/>
        <v>6627</v>
      </c>
      <c r="G20" s="154">
        <f t="shared" si="2"/>
        <v>6867.2</v>
      </c>
      <c r="H20" s="155">
        <f t="shared" si="2"/>
        <v>7706</v>
      </c>
      <c r="I20" s="154">
        <f t="shared" si="2"/>
        <v>7785</v>
      </c>
      <c r="J20" s="156">
        <f t="shared" si="2"/>
        <v>18132</v>
      </c>
    </row>
    <row r="21" spans="1:11">
      <c r="A21" s="157">
        <v>6330</v>
      </c>
      <c r="B21" s="158">
        <v>4131</v>
      </c>
      <c r="C21" s="159" t="s">
        <v>73</v>
      </c>
      <c r="D21" s="160" t="s">
        <v>17</v>
      </c>
      <c r="E21" s="161">
        <v>1036.7</v>
      </c>
      <c r="F21" s="162">
        <v>0</v>
      </c>
      <c r="G21" s="162">
        <v>3739.5</v>
      </c>
      <c r="H21" s="163">
        <v>2200</v>
      </c>
      <c r="I21" s="161">
        <f>[2]Výdaje!K82-[2]Příjmy!I24</f>
        <v>2875</v>
      </c>
      <c r="J21" s="164">
        <f>[1]Výdaje!L160-[1]Příjmy!J20-[1]Příjmy!J43</f>
        <v>0</v>
      </c>
    </row>
    <row r="22" spans="1:11">
      <c r="A22" s="165"/>
      <c r="B22" s="166"/>
      <c r="C22" s="167" t="s">
        <v>16</v>
      </c>
      <c r="D22" s="168"/>
      <c r="E22" s="169"/>
      <c r="F22" s="170"/>
      <c r="G22" s="170"/>
      <c r="H22" s="171"/>
      <c r="I22" s="169"/>
      <c r="J22" s="172">
        <f>SUM(J21:J21)</f>
        <v>0</v>
      </c>
    </row>
    <row r="23" spans="1:11" ht="16.5" thickBot="1">
      <c r="A23" s="173"/>
      <c r="B23" s="174"/>
      <c r="C23" s="174" t="s">
        <v>18</v>
      </c>
      <c r="D23" s="175"/>
      <c r="E23" s="176">
        <f>SUM(E20+E21)</f>
        <v>8970</v>
      </c>
      <c r="F23" s="176">
        <f>SUM(F20+F21)</f>
        <v>6627</v>
      </c>
      <c r="G23" s="176">
        <f>SUM(G20+G21)</f>
        <v>10606.7</v>
      </c>
      <c r="H23" s="177">
        <f>SUM(H20+H21)</f>
        <v>9906</v>
      </c>
      <c r="I23" s="176">
        <f>SUM(I20+I21)</f>
        <v>10660</v>
      </c>
      <c r="J23" s="178">
        <f>SUM(J20+J22)</f>
        <v>18132</v>
      </c>
    </row>
    <row r="24" spans="1:11">
      <c r="A24" s="179"/>
      <c r="B24" s="180"/>
      <c r="C24" s="180"/>
      <c r="D24" s="180"/>
      <c r="E24" s="180"/>
      <c r="F24" s="180"/>
      <c r="G24" s="180"/>
      <c r="H24" s="180"/>
      <c r="I24" s="180"/>
      <c r="J24" s="180"/>
    </row>
    <row r="27" spans="1:11" ht="15.75" thickBot="1">
      <c r="A27" s="181"/>
      <c r="B27" s="181"/>
      <c r="C27" s="181"/>
      <c r="D27" s="181"/>
      <c r="E27" s="181"/>
      <c r="F27" s="181"/>
      <c r="G27" s="181"/>
      <c r="H27" s="181"/>
      <c r="I27" s="181"/>
      <c r="J27" s="181"/>
    </row>
    <row r="28" spans="1:11" ht="18.75" thickBot="1">
      <c r="A28" s="477" t="s">
        <v>74</v>
      </c>
      <c r="B28" s="478"/>
      <c r="C28" s="478"/>
      <c r="D28" s="478"/>
      <c r="E28" s="478"/>
      <c r="F28" s="478"/>
      <c r="G28" s="478"/>
      <c r="H28" s="478"/>
      <c r="I28" s="478"/>
      <c r="J28" s="479"/>
    </row>
    <row r="29" spans="1:11">
      <c r="A29" s="1" t="s">
        <v>2</v>
      </c>
      <c r="B29" s="2" t="s">
        <v>3</v>
      </c>
      <c r="C29" s="3" t="s">
        <v>4</v>
      </c>
      <c r="D29" s="4" t="s">
        <v>5</v>
      </c>
      <c r="E29" s="5" t="s">
        <v>6</v>
      </c>
      <c r="F29" s="5" t="s">
        <v>7</v>
      </c>
      <c r="G29" s="5" t="s">
        <v>8</v>
      </c>
      <c r="H29" s="182" t="s">
        <v>9</v>
      </c>
      <c r="I29" s="5" t="s">
        <v>10</v>
      </c>
      <c r="J29" s="7" t="s">
        <v>56</v>
      </c>
    </row>
    <row r="30" spans="1:11">
      <c r="A30" s="183"/>
      <c r="B30" s="184">
        <v>8115</v>
      </c>
      <c r="C30" s="185" t="s">
        <v>75</v>
      </c>
      <c r="D30" s="186" t="s">
        <v>40</v>
      </c>
      <c r="E30" s="187"/>
      <c r="F30" s="187"/>
      <c r="G30" s="187"/>
      <c r="H30" s="188"/>
      <c r="I30" s="187"/>
      <c r="J30" s="189">
        <v>100</v>
      </c>
    </row>
    <row r="31" spans="1:11">
      <c r="A31" s="183"/>
      <c r="B31" s="184">
        <v>8115</v>
      </c>
      <c r="C31" s="185" t="s">
        <v>76</v>
      </c>
      <c r="D31" s="186" t="s">
        <v>27</v>
      </c>
      <c r="E31" s="187"/>
      <c r="F31" s="187"/>
      <c r="G31" s="187"/>
      <c r="H31" s="188"/>
      <c r="I31" s="187"/>
      <c r="J31" s="189">
        <v>52</v>
      </c>
    </row>
    <row r="32" spans="1:11">
      <c r="A32" s="183"/>
      <c r="B32" s="184">
        <v>8115</v>
      </c>
      <c r="C32" s="185" t="s">
        <v>77</v>
      </c>
      <c r="D32" s="186" t="s">
        <v>25</v>
      </c>
      <c r="E32" s="187"/>
      <c r="F32" s="187"/>
      <c r="G32" s="187"/>
      <c r="H32" s="188"/>
      <c r="I32" s="187"/>
      <c r="J32" s="189">
        <v>200</v>
      </c>
    </row>
    <row r="33" spans="1:11">
      <c r="A33" s="183"/>
      <c r="B33" s="184">
        <v>8115</v>
      </c>
      <c r="C33" s="190" t="s">
        <v>78</v>
      </c>
      <c r="D33" s="186" t="s">
        <v>32</v>
      </c>
      <c r="E33" s="187"/>
      <c r="F33" s="187"/>
      <c r="G33" s="187"/>
      <c r="H33" s="188"/>
      <c r="I33" s="187"/>
      <c r="J33" s="189">
        <v>150</v>
      </c>
    </row>
    <row r="34" spans="1:11">
      <c r="A34" s="183"/>
      <c r="B34" s="184">
        <v>8115</v>
      </c>
      <c r="C34" s="190" t="s">
        <v>79</v>
      </c>
      <c r="D34" s="186" t="s">
        <v>29</v>
      </c>
      <c r="E34" s="187"/>
      <c r="F34" s="187"/>
      <c r="G34" s="187"/>
      <c r="H34" s="188"/>
      <c r="I34" s="187"/>
      <c r="J34" s="189">
        <v>46.8</v>
      </c>
    </row>
    <row r="35" spans="1:11">
      <c r="A35" s="183"/>
      <c r="B35" s="184">
        <v>8115</v>
      </c>
      <c r="C35" s="190" t="s">
        <v>80</v>
      </c>
      <c r="D35" s="186" t="s">
        <v>32</v>
      </c>
      <c r="E35" s="187"/>
      <c r="F35" s="187"/>
      <c r="G35" s="187"/>
      <c r="H35" s="188"/>
      <c r="I35" s="187"/>
      <c r="J35" s="189">
        <v>24</v>
      </c>
      <c r="K35" s="191"/>
    </row>
    <row r="36" spans="1:11">
      <c r="A36" s="183"/>
      <c r="B36" s="184">
        <v>8115</v>
      </c>
      <c r="C36" s="190" t="s">
        <v>81</v>
      </c>
      <c r="D36" s="186" t="s">
        <v>32</v>
      </c>
      <c r="E36" s="187"/>
      <c r="F36" s="187"/>
      <c r="G36" s="187"/>
      <c r="H36" s="188"/>
      <c r="I36" s="187"/>
      <c r="J36" s="189">
        <v>100</v>
      </c>
    </row>
    <row r="37" spans="1:11">
      <c r="A37" s="183"/>
      <c r="B37" s="184">
        <v>8115</v>
      </c>
      <c r="C37" s="190" t="s">
        <v>82</v>
      </c>
      <c r="D37" s="186" t="s">
        <v>83</v>
      </c>
      <c r="E37" s="187"/>
      <c r="F37" s="187"/>
      <c r="G37" s="187"/>
      <c r="H37" s="188"/>
      <c r="I37" s="187"/>
      <c r="J37" s="189">
        <v>50</v>
      </c>
    </row>
    <row r="38" spans="1:11">
      <c r="A38" s="183"/>
      <c r="B38" s="184">
        <v>8115</v>
      </c>
      <c r="C38" s="192" t="s">
        <v>84</v>
      </c>
      <c r="D38" s="186" t="s">
        <v>38</v>
      </c>
      <c r="E38" s="187"/>
      <c r="F38" s="187"/>
      <c r="G38" s="187"/>
      <c r="H38" s="188"/>
      <c r="I38" s="187"/>
      <c r="J38" s="189">
        <v>200</v>
      </c>
    </row>
    <row r="39" spans="1:11">
      <c r="A39" s="183"/>
      <c r="B39" s="184">
        <v>8115</v>
      </c>
      <c r="C39" s="193" t="s">
        <v>85</v>
      </c>
      <c r="D39" s="186" t="s">
        <v>29</v>
      </c>
      <c r="E39" s="187"/>
      <c r="F39" s="187"/>
      <c r="G39" s="187"/>
      <c r="H39" s="188"/>
      <c r="I39" s="187"/>
      <c r="J39" s="189">
        <v>7000</v>
      </c>
    </row>
    <row r="40" spans="1:11">
      <c r="A40" s="183"/>
      <c r="B40" s="184">
        <v>8115</v>
      </c>
      <c r="C40" s="193" t="s">
        <v>86</v>
      </c>
      <c r="D40" s="186" t="s">
        <v>45</v>
      </c>
      <c r="E40" s="187"/>
      <c r="F40" s="187"/>
      <c r="G40" s="187"/>
      <c r="H40" s="188"/>
      <c r="I40" s="187"/>
      <c r="J40" s="189">
        <v>100</v>
      </c>
    </row>
    <row r="41" spans="1:11" ht="15" customHeight="1">
      <c r="A41" s="183"/>
      <c r="B41" s="184">
        <v>8115</v>
      </c>
      <c r="C41" s="193" t="s">
        <v>87</v>
      </c>
      <c r="D41" s="186" t="s">
        <v>29</v>
      </c>
      <c r="E41" s="187"/>
      <c r="F41" s="187"/>
      <c r="G41" s="187"/>
      <c r="H41" s="188"/>
      <c r="I41" s="187"/>
      <c r="J41" s="189">
        <v>100</v>
      </c>
    </row>
    <row r="42" spans="1:11">
      <c r="A42" s="183"/>
      <c r="B42" s="184">
        <v>8115</v>
      </c>
      <c r="C42" s="190" t="s">
        <v>88</v>
      </c>
      <c r="D42" s="186" t="s">
        <v>17</v>
      </c>
      <c r="E42" s="187"/>
      <c r="F42" s="187"/>
      <c r="G42" s="187"/>
      <c r="H42" s="188"/>
      <c r="I42" s="187"/>
      <c r="J42" s="189">
        <v>6405</v>
      </c>
    </row>
    <row r="43" spans="1:11" ht="15.75">
      <c r="A43" s="483" t="s">
        <v>89</v>
      </c>
      <c r="B43" s="484"/>
      <c r="C43" s="484"/>
      <c r="D43" s="485"/>
      <c r="E43" s="33" t="e">
        <f>SUM(#REF!)</f>
        <v>#REF!</v>
      </c>
      <c r="F43" s="33" t="e">
        <f>SUM(#REF!)</f>
        <v>#REF!</v>
      </c>
      <c r="G43" s="33">
        <v>5298</v>
      </c>
      <c r="H43" s="194" t="e">
        <f>SUM(#REF!)</f>
        <v>#REF!</v>
      </c>
      <c r="I43" s="33" t="e">
        <f>SUM(#REF!)</f>
        <v>#REF!</v>
      </c>
      <c r="J43" s="195">
        <f>SUM(J30:J42)</f>
        <v>14527.8</v>
      </c>
    </row>
    <row r="44" spans="1:11">
      <c r="A44" s="35"/>
      <c r="B44" s="36"/>
      <c r="C44" s="36"/>
      <c r="D44" s="38"/>
      <c r="E44" s="36"/>
      <c r="F44" s="36"/>
      <c r="G44" s="36"/>
      <c r="H44" s="36"/>
      <c r="I44" s="37"/>
      <c r="J44" s="39"/>
    </row>
    <row r="45" spans="1:11" ht="16.5" thickBot="1">
      <c r="A45" s="500" t="s">
        <v>15</v>
      </c>
      <c r="B45" s="501"/>
      <c r="C45" s="501"/>
      <c r="D45" s="502"/>
      <c r="E45" s="196" t="e">
        <f t="shared" ref="E45:J45" si="3">E23+E43</f>
        <v>#REF!</v>
      </c>
      <c r="F45" s="196" t="e">
        <f t="shared" si="3"/>
        <v>#REF!</v>
      </c>
      <c r="G45" s="196">
        <f t="shared" si="3"/>
        <v>15904.7</v>
      </c>
      <c r="H45" s="197" t="e">
        <f t="shared" si="3"/>
        <v>#REF!</v>
      </c>
      <c r="I45" s="198" t="e">
        <f t="shared" si="3"/>
        <v>#REF!</v>
      </c>
      <c r="J45" s="41">
        <f t="shared" si="3"/>
        <v>32659.8</v>
      </c>
    </row>
  </sheetData>
  <mergeCells count="8">
    <mergeCell ref="A43:D43"/>
    <mergeCell ref="A45:D45"/>
    <mergeCell ref="A1:J1"/>
    <mergeCell ref="A9:D9"/>
    <mergeCell ref="A15:D15"/>
    <mergeCell ref="A16:D16"/>
    <mergeCell ref="A19:D19"/>
    <mergeCell ref="A28:J28"/>
  </mergeCells>
  <dataValidations count="1">
    <dataValidation allowBlank="1" sqref="C44 WVK983074:WVK983082 WLO983074:WLO983082 WBS983074:WBS983082 VRW983074:VRW983082 VIA983074:VIA983082 UYE983074:UYE983082 UOI983074:UOI983082 UEM983074:UEM983082 TUQ983074:TUQ983082 TKU983074:TKU983082 TAY983074:TAY983082 SRC983074:SRC983082 SHG983074:SHG983082 RXK983074:RXK983082 RNO983074:RNO983082 RDS983074:RDS983082 QTW983074:QTW983082 QKA983074:QKA983082 QAE983074:QAE983082 PQI983074:PQI983082 PGM983074:PGM983082 OWQ983074:OWQ983082 OMU983074:OMU983082 OCY983074:OCY983082 NTC983074:NTC983082 NJG983074:NJG983082 MZK983074:MZK983082 MPO983074:MPO983082 MFS983074:MFS983082 LVW983074:LVW983082 LMA983074:LMA983082 LCE983074:LCE983082 KSI983074:KSI983082 KIM983074:KIM983082 JYQ983074:JYQ983082 JOU983074:JOU983082 JEY983074:JEY983082 IVC983074:IVC983082 ILG983074:ILG983082 IBK983074:IBK983082 HRO983074:HRO983082 HHS983074:HHS983082 GXW983074:GXW983082 GOA983074:GOA983082 GEE983074:GEE983082 FUI983074:FUI983082 FKM983074:FKM983082 FAQ983074:FAQ983082 EQU983074:EQU983082 EGY983074:EGY983082 DXC983074:DXC983082 DNG983074:DNG983082 DDK983074:DDK983082 CTO983074:CTO983082 CJS983074:CJS983082 BZW983074:BZW983082 BQA983074:BQA983082 BGE983074:BGE983082 AWI983074:AWI983082 AMM983074:AMM983082 ACQ983074:ACQ983082 SU983074:SU983082 IY983074:IY983082 C983074:C983082 WVK917538:WVK917546 WLO917538:WLO917546 WBS917538:WBS917546 VRW917538:VRW917546 VIA917538:VIA917546 UYE917538:UYE917546 UOI917538:UOI917546 UEM917538:UEM917546 TUQ917538:TUQ917546 TKU917538:TKU917546 TAY917538:TAY917546 SRC917538:SRC917546 SHG917538:SHG917546 RXK917538:RXK917546 RNO917538:RNO917546 RDS917538:RDS917546 QTW917538:QTW917546 QKA917538:QKA917546 QAE917538:QAE917546 PQI917538:PQI917546 PGM917538:PGM917546 OWQ917538:OWQ917546 OMU917538:OMU917546 OCY917538:OCY917546 NTC917538:NTC917546 NJG917538:NJG917546 MZK917538:MZK917546 MPO917538:MPO917546 MFS917538:MFS917546 LVW917538:LVW917546 LMA917538:LMA917546 LCE917538:LCE917546 KSI917538:KSI917546 KIM917538:KIM917546 JYQ917538:JYQ917546 JOU917538:JOU917546 JEY917538:JEY917546 IVC917538:IVC917546 ILG917538:ILG917546 IBK917538:IBK917546 HRO917538:HRO917546 HHS917538:HHS917546 GXW917538:GXW917546 GOA917538:GOA917546 GEE917538:GEE917546 FUI917538:FUI917546 FKM917538:FKM917546 FAQ917538:FAQ917546 EQU917538:EQU917546 EGY917538:EGY917546 DXC917538:DXC917546 DNG917538:DNG917546 DDK917538:DDK917546 CTO917538:CTO917546 CJS917538:CJS917546 BZW917538:BZW917546 BQA917538:BQA917546 BGE917538:BGE917546 AWI917538:AWI917546 AMM917538:AMM917546 ACQ917538:ACQ917546 SU917538:SU917546 IY917538:IY917546 C917538:C917546 WVK852002:WVK852010 WLO852002:WLO852010 WBS852002:WBS852010 VRW852002:VRW852010 VIA852002:VIA852010 UYE852002:UYE852010 UOI852002:UOI852010 UEM852002:UEM852010 TUQ852002:TUQ852010 TKU852002:TKU852010 TAY852002:TAY852010 SRC852002:SRC852010 SHG852002:SHG852010 RXK852002:RXK852010 RNO852002:RNO852010 RDS852002:RDS852010 QTW852002:QTW852010 QKA852002:QKA852010 QAE852002:QAE852010 PQI852002:PQI852010 PGM852002:PGM852010 OWQ852002:OWQ852010 OMU852002:OMU852010 OCY852002:OCY852010 NTC852002:NTC852010 NJG852002:NJG852010 MZK852002:MZK852010 MPO852002:MPO852010 MFS852002:MFS852010 LVW852002:LVW852010 LMA852002:LMA852010 LCE852002:LCE852010 KSI852002:KSI852010 KIM852002:KIM852010 JYQ852002:JYQ852010 JOU852002:JOU852010 JEY852002:JEY852010 IVC852002:IVC852010 ILG852002:ILG852010 IBK852002:IBK852010 HRO852002:HRO852010 HHS852002:HHS852010 GXW852002:GXW852010 GOA852002:GOA852010 GEE852002:GEE852010 FUI852002:FUI852010 FKM852002:FKM852010 FAQ852002:FAQ852010 EQU852002:EQU852010 EGY852002:EGY852010 DXC852002:DXC852010 DNG852002:DNG852010 DDK852002:DDK852010 CTO852002:CTO852010 CJS852002:CJS852010 BZW852002:BZW852010 BQA852002:BQA852010 BGE852002:BGE852010 AWI852002:AWI852010 AMM852002:AMM852010 ACQ852002:ACQ852010 SU852002:SU852010 IY852002:IY852010 C852002:C852010 WVK786466:WVK786474 WLO786466:WLO786474 WBS786466:WBS786474 VRW786466:VRW786474 VIA786466:VIA786474 UYE786466:UYE786474 UOI786466:UOI786474 UEM786466:UEM786474 TUQ786466:TUQ786474 TKU786466:TKU786474 TAY786466:TAY786474 SRC786466:SRC786474 SHG786466:SHG786474 RXK786466:RXK786474 RNO786466:RNO786474 RDS786466:RDS786474 QTW786466:QTW786474 QKA786466:QKA786474 QAE786466:QAE786474 PQI786466:PQI786474 PGM786466:PGM786474 OWQ786466:OWQ786474 OMU786466:OMU786474 OCY786466:OCY786474 NTC786466:NTC786474 NJG786466:NJG786474 MZK786466:MZK786474 MPO786466:MPO786474 MFS786466:MFS786474 LVW786466:LVW786474 LMA786466:LMA786474 LCE786466:LCE786474 KSI786466:KSI786474 KIM786466:KIM786474 JYQ786466:JYQ786474 JOU786466:JOU786474 JEY786466:JEY786474 IVC786466:IVC786474 ILG786466:ILG786474 IBK786466:IBK786474 HRO786466:HRO786474 HHS786466:HHS786474 GXW786466:GXW786474 GOA786466:GOA786474 GEE786466:GEE786474 FUI786466:FUI786474 FKM786466:FKM786474 FAQ786466:FAQ786474 EQU786466:EQU786474 EGY786466:EGY786474 DXC786466:DXC786474 DNG786466:DNG786474 DDK786466:DDK786474 CTO786466:CTO786474 CJS786466:CJS786474 BZW786466:BZW786474 BQA786466:BQA786474 BGE786466:BGE786474 AWI786466:AWI786474 AMM786466:AMM786474 ACQ786466:ACQ786474 SU786466:SU786474 IY786466:IY786474 C786466:C786474 WVK720930:WVK720938 WLO720930:WLO720938 WBS720930:WBS720938 VRW720930:VRW720938 VIA720930:VIA720938 UYE720930:UYE720938 UOI720930:UOI720938 UEM720930:UEM720938 TUQ720930:TUQ720938 TKU720930:TKU720938 TAY720930:TAY720938 SRC720930:SRC720938 SHG720930:SHG720938 RXK720930:RXK720938 RNO720930:RNO720938 RDS720930:RDS720938 QTW720930:QTW720938 QKA720930:QKA720938 QAE720930:QAE720938 PQI720930:PQI720938 PGM720930:PGM720938 OWQ720930:OWQ720938 OMU720930:OMU720938 OCY720930:OCY720938 NTC720930:NTC720938 NJG720930:NJG720938 MZK720930:MZK720938 MPO720930:MPO720938 MFS720930:MFS720938 LVW720930:LVW720938 LMA720930:LMA720938 LCE720930:LCE720938 KSI720930:KSI720938 KIM720930:KIM720938 JYQ720930:JYQ720938 JOU720930:JOU720938 JEY720930:JEY720938 IVC720930:IVC720938 ILG720930:ILG720938 IBK720930:IBK720938 HRO720930:HRO720938 HHS720930:HHS720938 GXW720930:GXW720938 GOA720930:GOA720938 GEE720930:GEE720938 FUI720930:FUI720938 FKM720930:FKM720938 FAQ720930:FAQ720938 EQU720930:EQU720938 EGY720930:EGY720938 DXC720930:DXC720938 DNG720930:DNG720938 DDK720930:DDK720938 CTO720930:CTO720938 CJS720930:CJS720938 BZW720930:BZW720938 BQA720930:BQA720938 BGE720930:BGE720938 AWI720930:AWI720938 AMM720930:AMM720938 ACQ720930:ACQ720938 SU720930:SU720938 IY720930:IY720938 C720930:C720938 WVK655394:WVK655402 WLO655394:WLO655402 WBS655394:WBS655402 VRW655394:VRW655402 VIA655394:VIA655402 UYE655394:UYE655402 UOI655394:UOI655402 UEM655394:UEM655402 TUQ655394:TUQ655402 TKU655394:TKU655402 TAY655394:TAY655402 SRC655394:SRC655402 SHG655394:SHG655402 RXK655394:RXK655402 RNO655394:RNO655402 RDS655394:RDS655402 QTW655394:QTW655402 QKA655394:QKA655402 QAE655394:QAE655402 PQI655394:PQI655402 PGM655394:PGM655402 OWQ655394:OWQ655402 OMU655394:OMU655402 OCY655394:OCY655402 NTC655394:NTC655402 NJG655394:NJG655402 MZK655394:MZK655402 MPO655394:MPO655402 MFS655394:MFS655402 LVW655394:LVW655402 LMA655394:LMA655402 LCE655394:LCE655402 KSI655394:KSI655402 KIM655394:KIM655402 JYQ655394:JYQ655402 JOU655394:JOU655402 JEY655394:JEY655402 IVC655394:IVC655402 ILG655394:ILG655402 IBK655394:IBK655402 HRO655394:HRO655402 HHS655394:HHS655402 GXW655394:GXW655402 GOA655394:GOA655402 GEE655394:GEE655402 FUI655394:FUI655402 FKM655394:FKM655402 FAQ655394:FAQ655402 EQU655394:EQU655402 EGY655394:EGY655402 DXC655394:DXC655402 DNG655394:DNG655402 DDK655394:DDK655402 CTO655394:CTO655402 CJS655394:CJS655402 BZW655394:BZW655402 BQA655394:BQA655402 BGE655394:BGE655402 AWI655394:AWI655402 AMM655394:AMM655402 ACQ655394:ACQ655402 SU655394:SU655402 IY655394:IY655402 C655394:C655402 WVK589858:WVK589866 WLO589858:WLO589866 WBS589858:WBS589866 VRW589858:VRW589866 VIA589858:VIA589866 UYE589858:UYE589866 UOI589858:UOI589866 UEM589858:UEM589866 TUQ589858:TUQ589866 TKU589858:TKU589866 TAY589858:TAY589866 SRC589858:SRC589866 SHG589858:SHG589866 RXK589858:RXK589866 RNO589858:RNO589866 RDS589858:RDS589866 QTW589858:QTW589866 QKA589858:QKA589866 QAE589858:QAE589866 PQI589858:PQI589866 PGM589858:PGM589866 OWQ589858:OWQ589866 OMU589858:OMU589866 OCY589858:OCY589866 NTC589858:NTC589866 NJG589858:NJG589866 MZK589858:MZK589866 MPO589858:MPO589866 MFS589858:MFS589866 LVW589858:LVW589866 LMA589858:LMA589866 LCE589858:LCE589866 KSI589858:KSI589866 KIM589858:KIM589866 JYQ589858:JYQ589866 JOU589858:JOU589866 JEY589858:JEY589866 IVC589858:IVC589866 ILG589858:ILG589866 IBK589858:IBK589866 HRO589858:HRO589866 HHS589858:HHS589866 GXW589858:GXW589866 GOA589858:GOA589866 GEE589858:GEE589866 FUI589858:FUI589866 FKM589858:FKM589866 FAQ589858:FAQ589866 EQU589858:EQU589866 EGY589858:EGY589866 DXC589858:DXC589866 DNG589858:DNG589866 DDK589858:DDK589866 CTO589858:CTO589866 CJS589858:CJS589866 BZW589858:BZW589866 BQA589858:BQA589866 BGE589858:BGE589866 AWI589858:AWI589866 AMM589858:AMM589866 ACQ589858:ACQ589866 SU589858:SU589866 IY589858:IY589866 C589858:C589866 WVK524322:WVK524330 WLO524322:WLO524330 WBS524322:WBS524330 VRW524322:VRW524330 VIA524322:VIA524330 UYE524322:UYE524330 UOI524322:UOI524330 UEM524322:UEM524330 TUQ524322:TUQ524330 TKU524322:TKU524330 TAY524322:TAY524330 SRC524322:SRC524330 SHG524322:SHG524330 RXK524322:RXK524330 RNO524322:RNO524330 RDS524322:RDS524330 QTW524322:QTW524330 QKA524322:QKA524330 QAE524322:QAE524330 PQI524322:PQI524330 PGM524322:PGM524330 OWQ524322:OWQ524330 OMU524322:OMU524330 OCY524322:OCY524330 NTC524322:NTC524330 NJG524322:NJG524330 MZK524322:MZK524330 MPO524322:MPO524330 MFS524322:MFS524330 LVW524322:LVW524330 LMA524322:LMA524330 LCE524322:LCE524330 KSI524322:KSI524330 KIM524322:KIM524330 JYQ524322:JYQ524330 JOU524322:JOU524330 JEY524322:JEY524330 IVC524322:IVC524330 ILG524322:ILG524330 IBK524322:IBK524330 HRO524322:HRO524330 HHS524322:HHS524330 GXW524322:GXW524330 GOA524322:GOA524330 GEE524322:GEE524330 FUI524322:FUI524330 FKM524322:FKM524330 FAQ524322:FAQ524330 EQU524322:EQU524330 EGY524322:EGY524330 DXC524322:DXC524330 DNG524322:DNG524330 DDK524322:DDK524330 CTO524322:CTO524330 CJS524322:CJS524330 BZW524322:BZW524330 BQA524322:BQA524330 BGE524322:BGE524330 AWI524322:AWI524330 AMM524322:AMM524330 ACQ524322:ACQ524330 SU524322:SU524330 IY524322:IY524330 C524322:C524330 WVK458786:WVK458794 WLO458786:WLO458794 WBS458786:WBS458794 VRW458786:VRW458794 VIA458786:VIA458794 UYE458786:UYE458794 UOI458786:UOI458794 UEM458786:UEM458794 TUQ458786:TUQ458794 TKU458786:TKU458794 TAY458786:TAY458794 SRC458786:SRC458794 SHG458786:SHG458794 RXK458786:RXK458794 RNO458786:RNO458794 RDS458786:RDS458794 QTW458786:QTW458794 QKA458786:QKA458794 QAE458786:QAE458794 PQI458786:PQI458794 PGM458786:PGM458794 OWQ458786:OWQ458794 OMU458786:OMU458794 OCY458786:OCY458794 NTC458786:NTC458794 NJG458786:NJG458794 MZK458786:MZK458794 MPO458786:MPO458794 MFS458786:MFS458794 LVW458786:LVW458794 LMA458786:LMA458794 LCE458786:LCE458794 KSI458786:KSI458794 KIM458786:KIM458794 JYQ458786:JYQ458794 JOU458786:JOU458794 JEY458786:JEY458794 IVC458786:IVC458794 ILG458786:ILG458794 IBK458786:IBK458794 HRO458786:HRO458794 HHS458786:HHS458794 GXW458786:GXW458794 GOA458786:GOA458794 GEE458786:GEE458794 FUI458786:FUI458794 FKM458786:FKM458794 FAQ458786:FAQ458794 EQU458786:EQU458794 EGY458786:EGY458794 DXC458786:DXC458794 DNG458786:DNG458794 DDK458786:DDK458794 CTO458786:CTO458794 CJS458786:CJS458794 BZW458786:BZW458794 BQA458786:BQA458794 BGE458786:BGE458794 AWI458786:AWI458794 AMM458786:AMM458794 ACQ458786:ACQ458794 SU458786:SU458794 IY458786:IY458794 C458786:C458794 WVK393250:WVK393258 WLO393250:WLO393258 WBS393250:WBS393258 VRW393250:VRW393258 VIA393250:VIA393258 UYE393250:UYE393258 UOI393250:UOI393258 UEM393250:UEM393258 TUQ393250:TUQ393258 TKU393250:TKU393258 TAY393250:TAY393258 SRC393250:SRC393258 SHG393250:SHG393258 RXK393250:RXK393258 RNO393250:RNO393258 RDS393250:RDS393258 QTW393250:QTW393258 QKA393250:QKA393258 QAE393250:QAE393258 PQI393250:PQI393258 PGM393250:PGM393258 OWQ393250:OWQ393258 OMU393250:OMU393258 OCY393250:OCY393258 NTC393250:NTC393258 NJG393250:NJG393258 MZK393250:MZK393258 MPO393250:MPO393258 MFS393250:MFS393258 LVW393250:LVW393258 LMA393250:LMA393258 LCE393250:LCE393258 KSI393250:KSI393258 KIM393250:KIM393258 JYQ393250:JYQ393258 JOU393250:JOU393258 JEY393250:JEY393258 IVC393250:IVC393258 ILG393250:ILG393258 IBK393250:IBK393258 HRO393250:HRO393258 HHS393250:HHS393258 GXW393250:GXW393258 GOA393250:GOA393258 GEE393250:GEE393258 FUI393250:FUI393258 FKM393250:FKM393258 FAQ393250:FAQ393258 EQU393250:EQU393258 EGY393250:EGY393258 DXC393250:DXC393258 DNG393250:DNG393258 DDK393250:DDK393258 CTO393250:CTO393258 CJS393250:CJS393258 BZW393250:BZW393258 BQA393250:BQA393258 BGE393250:BGE393258 AWI393250:AWI393258 AMM393250:AMM393258 ACQ393250:ACQ393258 SU393250:SU393258 IY393250:IY393258 C393250:C393258 WVK327714:WVK327722 WLO327714:WLO327722 WBS327714:WBS327722 VRW327714:VRW327722 VIA327714:VIA327722 UYE327714:UYE327722 UOI327714:UOI327722 UEM327714:UEM327722 TUQ327714:TUQ327722 TKU327714:TKU327722 TAY327714:TAY327722 SRC327714:SRC327722 SHG327714:SHG327722 RXK327714:RXK327722 RNO327714:RNO327722 RDS327714:RDS327722 QTW327714:QTW327722 QKA327714:QKA327722 QAE327714:QAE327722 PQI327714:PQI327722 PGM327714:PGM327722 OWQ327714:OWQ327722 OMU327714:OMU327722 OCY327714:OCY327722 NTC327714:NTC327722 NJG327714:NJG327722 MZK327714:MZK327722 MPO327714:MPO327722 MFS327714:MFS327722 LVW327714:LVW327722 LMA327714:LMA327722 LCE327714:LCE327722 KSI327714:KSI327722 KIM327714:KIM327722 JYQ327714:JYQ327722 JOU327714:JOU327722 JEY327714:JEY327722 IVC327714:IVC327722 ILG327714:ILG327722 IBK327714:IBK327722 HRO327714:HRO327722 HHS327714:HHS327722 GXW327714:GXW327722 GOA327714:GOA327722 GEE327714:GEE327722 FUI327714:FUI327722 FKM327714:FKM327722 FAQ327714:FAQ327722 EQU327714:EQU327722 EGY327714:EGY327722 DXC327714:DXC327722 DNG327714:DNG327722 DDK327714:DDK327722 CTO327714:CTO327722 CJS327714:CJS327722 BZW327714:BZW327722 BQA327714:BQA327722 BGE327714:BGE327722 AWI327714:AWI327722 AMM327714:AMM327722 ACQ327714:ACQ327722 SU327714:SU327722 IY327714:IY327722 C327714:C327722 WVK262178:WVK262186 WLO262178:WLO262186 WBS262178:WBS262186 VRW262178:VRW262186 VIA262178:VIA262186 UYE262178:UYE262186 UOI262178:UOI262186 UEM262178:UEM262186 TUQ262178:TUQ262186 TKU262178:TKU262186 TAY262178:TAY262186 SRC262178:SRC262186 SHG262178:SHG262186 RXK262178:RXK262186 RNO262178:RNO262186 RDS262178:RDS262186 QTW262178:QTW262186 QKA262178:QKA262186 QAE262178:QAE262186 PQI262178:PQI262186 PGM262178:PGM262186 OWQ262178:OWQ262186 OMU262178:OMU262186 OCY262178:OCY262186 NTC262178:NTC262186 NJG262178:NJG262186 MZK262178:MZK262186 MPO262178:MPO262186 MFS262178:MFS262186 LVW262178:LVW262186 LMA262178:LMA262186 LCE262178:LCE262186 KSI262178:KSI262186 KIM262178:KIM262186 JYQ262178:JYQ262186 JOU262178:JOU262186 JEY262178:JEY262186 IVC262178:IVC262186 ILG262178:ILG262186 IBK262178:IBK262186 HRO262178:HRO262186 HHS262178:HHS262186 GXW262178:GXW262186 GOA262178:GOA262186 GEE262178:GEE262186 FUI262178:FUI262186 FKM262178:FKM262186 FAQ262178:FAQ262186 EQU262178:EQU262186 EGY262178:EGY262186 DXC262178:DXC262186 DNG262178:DNG262186 DDK262178:DDK262186 CTO262178:CTO262186 CJS262178:CJS262186 BZW262178:BZW262186 BQA262178:BQA262186 BGE262178:BGE262186 AWI262178:AWI262186 AMM262178:AMM262186 ACQ262178:ACQ262186 SU262178:SU262186 IY262178:IY262186 C262178:C262186 WVK196642:WVK196650 WLO196642:WLO196650 WBS196642:WBS196650 VRW196642:VRW196650 VIA196642:VIA196650 UYE196642:UYE196650 UOI196642:UOI196650 UEM196642:UEM196650 TUQ196642:TUQ196650 TKU196642:TKU196650 TAY196642:TAY196650 SRC196642:SRC196650 SHG196642:SHG196650 RXK196642:RXK196650 RNO196642:RNO196650 RDS196642:RDS196650 QTW196642:QTW196650 QKA196642:QKA196650 QAE196642:QAE196650 PQI196642:PQI196650 PGM196642:PGM196650 OWQ196642:OWQ196650 OMU196642:OMU196650 OCY196642:OCY196650 NTC196642:NTC196650 NJG196642:NJG196650 MZK196642:MZK196650 MPO196642:MPO196650 MFS196642:MFS196650 LVW196642:LVW196650 LMA196642:LMA196650 LCE196642:LCE196650 KSI196642:KSI196650 KIM196642:KIM196650 JYQ196642:JYQ196650 JOU196642:JOU196650 JEY196642:JEY196650 IVC196642:IVC196650 ILG196642:ILG196650 IBK196642:IBK196650 HRO196642:HRO196650 HHS196642:HHS196650 GXW196642:GXW196650 GOA196642:GOA196650 GEE196642:GEE196650 FUI196642:FUI196650 FKM196642:FKM196650 FAQ196642:FAQ196650 EQU196642:EQU196650 EGY196642:EGY196650 DXC196642:DXC196650 DNG196642:DNG196650 DDK196642:DDK196650 CTO196642:CTO196650 CJS196642:CJS196650 BZW196642:BZW196650 BQA196642:BQA196650 BGE196642:BGE196650 AWI196642:AWI196650 AMM196642:AMM196650 ACQ196642:ACQ196650 SU196642:SU196650 IY196642:IY196650 C196642:C196650 WVK131106:WVK131114 WLO131106:WLO131114 WBS131106:WBS131114 VRW131106:VRW131114 VIA131106:VIA131114 UYE131106:UYE131114 UOI131106:UOI131114 UEM131106:UEM131114 TUQ131106:TUQ131114 TKU131106:TKU131114 TAY131106:TAY131114 SRC131106:SRC131114 SHG131106:SHG131114 RXK131106:RXK131114 RNO131106:RNO131114 RDS131106:RDS131114 QTW131106:QTW131114 QKA131106:QKA131114 QAE131106:QAE131114 PQI131106:PQI131114 PGM131106:PGM131114 OWQ131106:OWQ131114 OMU131106:OMU131114 OCY131106:OCY131114 NTC131106:NTC131114 NJG131106:NJG131114 MZK131106:MZK131114 MPO131106:MPO131114 MFS131106:MFS131114 LVW131106:LVW131114 LMA131106:LMA131114 LCE131106:LCE131114 KSI131106:KSI131114 KIM131106:KIM131114 JYQ131106:JYQ131114 JOU131106:JOU131114 JEY131106:JEY131114 IVC131106:IVC131114 ILG131106:ILG131114 IBK131106:IBK131114 HRO131106:HRO131114 HHS131106:HHS131114 GXW131106:GXW131114 GOA131106:GOA131114 GEE131106:GEE131114 FUI131106:FUI131114 FKM131106:FKM131114 FAQ131106:FAQ131114 EQU131106:EQU131114 EGY131106:EGY131114 DXC131106:DXC131114 DNG131106:DNG131114 DDK131106:DDK131114 CTO131106:CTO131114 CJS131106:CJS131114 BZW131106:BZW131114 BQA131106:BQA131114 BGE131106:BGE131114 AWI131106:AWI131114 AMM131106:AMM131114 ACQ131106:ACQ131114 SU131106:SU131114 IY131106:IY131114 C131106:C131114 WVK65570:WVK65578 WLO65570:WLO65578 WBS65570:WBS65578 VRW65570:VRW65578 VIA65570:VIA65578 UYE65570:UYE65578 UOI65570:UOI65578 UEM65570:UEM65578 TUQ65570:TUQ65578 TKU65570:TKU65578 TAY65570:TAY65578 SRC65570:SRC65578 SHG65570:SHG65578 RXK65570:RXK65578 RNO65570:RNO65578 RDS65570:RDS65578 QTW65570:QTW65578 QKA65570:QKA65578 QAE65570:QAE65578 PQI65570:PQI65578 PGM65570:PGM65578 OWQ65570:OWQ65578 OMU65570:OMU65578 OCY65570:OCY65578 NTC65570:NTC65578 NJG65570:NJG65578 MZK65570:MZK65578 MPO65570:MPO65578 MFS65570:MFS65578 LVW65570:LVW65578 LMA65570:LMA65578 LCE65570:LCE65578 KSI65570:KSI65578 KIM65570:KIM65578 JYQ65570:JYQ65578 JOU65570:JOU65578 JEY65570:JEY65578 IVC65570:IVC65578 ILG65570:ILG65578 IBK65570:IBK65578 HRO65570:HRO65578 HHS65570:HHS65578 GXW65570:GXW65578 GOA65570:GOA65578 GEE65570:GEE65578 FUI65570:FUI65578 FKM65570:FKM65578 FAQ65570:FAQ65578 EQU65570:EQU65578 EGY65570:EGY65578 DXC65570:DXC65578 DNG65570:DNG65578 DDK65570:DDK65578 CTO65570:CTO65578 CJS65570:CJS65578 BZW65570:BZW65578 BQA65570:BQA65578 BGE65570:BGE65578 AWI65570:AWI65578 AMM65570:AMM65578 ACQ65570:ACQ65578 SU65570:SU65578 IY65570:IY65578 C65570:C65578 WVK28:WVK42 WLO28:WLO42 WBS28:WBS42 VRW28:VRW42 VIA28:VIA42 UYE28:UYE42 UOI28:UOI42 UEM28:UEM42 TUQ28:TUQ42 TKU28:TKU42 TAY28:TAY42 SRC28:SRC42 SHG28:SHG42 RXK28:RXK42 RNO28:RNO42 RDS28:RDS42 QTW28:QTW42 QKA28:QKA42 QAE28:QAE42 PQI28:PQI42 PGM28:PGM42 OWQ28:OWQ42 OMU28:OMU42 OCY28:OCY42 NTC28:NTC42 NJG28:NJG42 MZK28:MZK42 MPO28:MPO42 MFS28:MFS42 LVW28:LVW42 LMA28:LMA42 LCE28:LCE42 KSI28:KSI42 KIM28:KIM42 JYQ28:JYQ42 JOU28:JOU42 JEY28:JEY42 IVC28:IVC42 ILG28:ILG42 IBK28:IBK42 HRO28:HRO42 HHS28:HHS42 GXW28:GXW42 GOA28:GOA42 GEE28:GEE42 FUI28:FUI42 FKM28:FKM42 FAQ28:FAQ42 EQU28:EQU42 EGY28:EGY42 DXC28:DXC42 DNG28:DNG42 DDK28:DDK42 CTO28:CTO42 CJS28:CJS42 BZW28:BZW42 BQA28:BQA42 BGE28:BGE42 AWI28:AWI42 AMM28:AMM42 ACQ28:ACQ42 SU28:SU42 IY28:IY42 C28:C42 WVS983046:WVS983082 WLW983046:WLW983082 WCA983046:WCA983082 VSE983046:VSE983082 VII983046:VII983082 UYM983046:UYM983082 UOQ983046:UOQ983082 UEU983046:UEU983082 TUY983046:TUY983082 TLC983046:TLC983082 TBG983046:TBG983082 SRK983046:SRK983082 SHO983046:SHO983082 RXS983046:RXS983082 RNW983046:RNW983082 REA983046:REA983082 QUE983046:QUE983082 QKI983046:QKI983082 QAM983046:QAM983082 PQQ983046:PQQ983082 PGU983046:PGU983082 OWY983046:OWY983082 ONC983046:ONC983082 ODG983046:ODG983082 NTK983046:NTK983082 NJO983046:NJO983082 MZS983046:MZS983082 MPW983046:MPW983082 MGA983046:MGA983082 LWE983046:LWE983082 LMI983046:LMI983082 LCM983046:LCM983082 KSQ983046:KSQ983082 KIU983046:KIU983082 JYY983046:JYY983082 JPC983046:JPC983082 JFG983046:JFG983082 IVK983046:IVK983082 ILO983046:ILO983082 IBS983046:IBS983082 HRW983046:HRW983082 HIA983046:HIA983082 GYE983046:GYE983082 GOI983046:GOI983082 GEM983046:GEM983082 FUQ983046:FUQ983082 FKU983046:FKU983082 FAY983046:FAY983082 ERC983046:ERC983082 EHG983046:EHG983082 DXK983046:DXK983082 DNO983046:DNO983082 DDS983046:DDS983082 CTW983046:CTW983082 CKA983046:CKA983082 CAE983046:CAE983082 BQI983046:BQI983082 BGM983046:BGM983082 AWQ983046:AWQ983082 AMU983046:AMU983082 ACY983046:ACY983082 TC983046:TC983082 JG983046:JG983082 K983046:K983082 WVS917510:WVS917546 WLW917510:WLW917546 WCA917510:WCA917546 VSE917510:VSE917546 VII917510:VII917546 UYM917510:UYM917546 UOQ917510:UOQ917546 UEU917510:UEU917546 TUY917510:TUY917546 TLC917510:TLC917546 TBG917510:TBG917546 SRK917510:SRK917546 SHO917510:SHO917546 RXS917510:RXS917546 RNW917510:RNW917546 REA917510:REA917546 QUE917510:QUE917546 QKI917510:QKI917546 QAM917510:QAM917546 PQQ917510:PQQ917546 PGU917510:PGU917546 OWY917510:OWY917546 ONC917510:ONC917546 ODG917510:ODG917546 NTK917510:NTK917546 NJO917510:NJO917546 MZS917510:MZS917546 MPW917510:MPW917546 MGA917510:MGA917546 LWE917510:LWE917546 LMI917510:LMI917546 LCM917510:LCM917546 KSQ917510:KSQ917546 KIU917510:KIU917546 JYY917510:JYY917546 JPC917510:JPC917546 JFG917510:JFG917546 IVK917510:IVK917546 ILO917510:ILO917546 IBS917510:IBS917546 HRW917510:HRW917546 HIA917510:HIA917546 GYE917510:GYE917546 GOI917510:GOI917546 GEM917510:GEM917546 FUQ917510:FUQ917546 FKU917510:FKU917546 FAY917510:FAY917546 ERC917510:ERC917546 EHG917510:EHG917546 DXK917510:DXK917546 DNO917510:DNO917546 DDS917510:DDS917546 CTW917510:CTW917546 CKA917510:CKA917546 CAE917510:CAE917546 BQI917510:BQI917546 BGM917510:BGM917546 AWQ917510:AWQ917546 AMU917510:AMU917546 ACY917510:ACY917546 TC917510:TC917546 JG917510:JG917546 K917510:K917546 WVS851974:WVS852010 WLW851974:WLW852010 WCA851974:WCA852010 VSE851974:VSE852010 VII851974:VII852010 UYM851974:UYM852010 UOQ851974:UOQ852010 UEU851974:UEU852010 TUY851974:TUY852010 TLC851974:TLC852010 TBG851974:TBG852010 SRK851974:SRK852010 SHO851974:SHO852010 RXS851974:RXS852010 RNW851974:RNW852010 REA851974:REA852010 QUE851974:QUE852010 QKI851974:QKI852010 QAM851974:QAM852010 PQQ851974:PQQ852010 PGU851974:PGU852010 OWY851974:OWY852010 ONC851974:ONC852010 ODG851974:ODG852010 NTK851974:NTK852010 NJO851974:NJO852010 MZS851974:MZS852010 MPW851974:MPW852010 MGA851974:MGA852010 LWE851974:LWE852010 LMI851974:LMI852010 LCM851974:LCM852010 KSQ851974:KSQ852010 KIU851974:KIU852010 JYY851974:JYY852010 JPC851974:JPC852010 JFG851974:JFG852010 IVK851974:IVK852010 ILO851974:ILO852010 IBS851974:IBS852010 HRW851974:HRW852010 HIA851974:HIA852010 GYE851974:GYE852010 GOI851974:GOI852010 GEM851974:GEM852010 FUQ851974:FUQ852010 FKU851974:FKU852010 FAY851974:FAY852010 ERC851974:ERC852010 EHG851974:EHG852010 DXK851974:DXK852010 DNO851974:DNO852010 DDS851974:DDS852010 CTW851974:CTW852010 CKA851974:CKA852010 CAE851974:CAE852010 BQI851974:BQI852010 BGM851974:BGM852010 AWQ851974:AWQ852010 AMU851974:AMU852010 ACY851974:ACY852010 TC851974:TC852010 JG851974:JG852010 K851974:K852010 WVS786438:WVS786474 WLW786438:WLW786474 WCA786438:WCA786474 VSE786438:VSE786474 VII786438:VII786474 UYM786438:UYM786474 UOQ786438:UOQ786474 UEU786438:UEU786474 TUY786438:TUY786474 TLC786438:TLC786474 TBG786438:TBG786474 SRK786438:SRK786474 SHO786438:SHO786474 RXS786438:RXS786474 RNW786438:RNW786474 REA786438:REA786474 QUE786438:QUE786474 QKI786438:QKI786474 QAM786438:QAM786474 PQQ786438:PQQ786474 PGU786438:PGU786474 OWY786438:OWY786474 ONC786438:ONC786474 ODG786438:ODG786474 NTK786438:NTK786474 NJO786438:NJO786474 MZS786438:MZS786474 MPW786438:MPW786474 MGA786438:MGA786474 LWE786438:LWE786474 LMI786438:LMI786474 LCM786438:LCM786474 KSQ786438:KSQ786474 KIU786438:KIU786474 JYY786438:JYY786474 JPC786438:JPC786474 JFG786438:JFG786474 IVK786438:IVK786474 ILO786438:ILO786474 IBS786438:IBS786474 HRW786438:HRW786474 HIA786438:HIA786474 GYE786438:GYE786474 GOI786438:GOI786474 GEM786438:GEM786474 FUQ786438:FUQ786474 FKU786438:FKU786474 FAY786438:FAY786474 ERC786438:ERC786474 EHG786438:EHG786474 DXK786438:DXK786474 DNO786438:DNO786474 DDS786438:DDS786474 CTW786438:CTW786474 CKA786438:CKA786474 CAE786438:CAE786474 BQI786438:BQI786474 BGM786438:BGM786474 AWQ786438:AWQ786474 AMU786438:AMU786474 ACY786438:ACY786474 TC786438:TC786474 JG786438:JG786474 K786438:K786474 WVS720902:WVS720938 WLW720902:WLW720938 WCA720902:WCA720938 VSE720902:VSE720938 VII720902:VII720938 UYM720902:UYM720938 UOQ720902:UOQ720938 UEU720902:UEU720938 TUY720902:TUY720938 TLC720902:TLC720938 TBG720902:TBG720938 SRK720902:SRK720938 SHO720902:SHO720938 RXS720902:RXS720938 RNW720902:RNW720938 REA720902:REA720938 QUE720902:QUE720938 QKI720902:QKI720938 QAM720902:QAM720938 PQQ720902:PQQ720938 PGU720902:PGU720938 OWY720902:OWY720938 ONC720902:ONC720938 ODG720902:ODG720938 NTK720902:NTK720938 NJO720902:NJO720938 MZS720902:MZS720938 MPW720902:MPW720938 MGA720902:MGA720938 LWE720902:LWE720938 LMI720902:LMI720938 LCM720902:LCM720938 KSQ720902:KSQ720938 KIU720902:KIU720938 JYY720902:JYY720938 JPC720902:JPC720938 JFG720902:JFG720938 IVK720902:IVK720938 ILO720902:ILO720938 IBS720902:IBS720938 HRW720902:HRW720938 HIA720902:HIA720938 GYE720902:GYE720938 GOI720902:GOI720938 GEM720902:GEM720938 FUQ720902:FUQ720938 FKU720902:FKU720938 FAY720902:FAY720938 ERC720902:ERC720938 EHG720902:EHG720938 DXK720902:DXK720938 DNO720902:DNO720938 DDS720902:DDS720938 CTW720902:CTW720938 CKA720902:CKA720938 CAE720902:CAE720938 BQI720902:BQI720938 BGM720902:BGM720938 AWQ720902:AWQ720938 AMU720902:AMU720938 ACY720902:ACY720938 TC720902:TC720938 JG720902:JG720938 K720902:K720938 WVS655366:WVS655402 WLW655366:WLW655402 WCA655366:WCA655402 VSE655366:VSE655402 VII655366:VII655402 UYM655366:UYM655402 UOQ655366:UOQ655402 UEU655366:UEU655402 TUY655366:TUY655402 TLC655366:TLC655402 TBG655366:TBG655402 SRK655366:SRK655402 SHO655366:SHO655402 RXS655366:RXS655402 RNW655366:RNW655402 REA655366:REA655402 QUE655366:QUE655402 QKI655366:QKI655402 QAM655366:QAM655402 PQQ655366:PQQ655402 PGU655366:PGU655402 OWY655366:OWY655402 ONC655366:ONC655402 ODG655366:ODG655402 NTK655366:NTK655402 NJO655366:NJO655402 MZS655366:MZS655402 MPW655366:MPW655402 MGA655366:MGA655402 LWE655366:LWE655402 LMI655366:LMI655402 LCM655366:LCM655402 KSQ655366:KSQ655402 KIU655366:KIU655402 JYY655366:JYY655402 JPC655366:JPC655402 JFG655366:JFG655402 IVK655366:IVK655402 ILO655366:ILO655402 IBS655366:IBS655402 HRW655366:HRW655402 HIA655366:HIA655402 GYE655366:GYE655402 GOI655366:GOI655402 GEM655366:GEM655402 FUQ655366:FUQ655402 FKU655366:FKU655402 FAY655366:FAY655402 ERC655366:ERC655402 EHG655366:EHG655402 DXK655366:DXK655402 DNO655366:DNO655402 DDS655366:DDS655402 CTW655366:CTW655402 CKA655366:CKA655402 CAE655366:CAE655402 BQI655366:BQI655402 BGM655366:BGM655402 AWQ655366:AWQ655402 AMU655366:AMU655402 ACY655366:ACY655402 TC655366:TC655402 JG655366:JG655402 K655366:K655402 WVS589830:WVS589866 WLW589830:WLW589866 WCA589830:WCA589866 VSE589830:VSE589866 VII589830:VII589866 UYM589830:UYM589866 UOQ589830:UOQ589866 UEU589830:UEU589866 TUY589830:TUY589866 TLC589830:TLC589866 TBG589830:TBG589866 SRK589830:SRK589866 SHO589830:SHO589866 RXS589830:RXS589866 RNW589830:RNW589866 REA589830:REA589866 QUE589830:QUE589866 QKI589830:QKI589866 QAM589830:QAM589866 PQQ589830:PQQ589866 PGU589830:PGU589866 OWY589830:OWY589866 ONC589830:ONC589866 ODG589830:ODG589866 NTK589830:NTK589866 NJO589830:NJO589866 MZS589830:MZS589866 MPW589830:MPW589866 MGA589830:MGA589866 LWE589830:LWE589866 LMI589830:LMI589866 LCM589830:LCM589866 KSQ589830:KSQ589866 KIU589830:KIU589866 JYY589830:JYY589866 JPC589830:JPC589866 JFG589830:JFG589866 IVK589830:IVK589866 ILO589830:ILO589866 IBS589830:IBS589866 HRW589830:HRW589866 HIA589830:HIA589866 GYE589830:GYE589866 GOI589830:GOI589866 GEM589830:GEM589866 FUQ589830:FUQ589866 FKU589830:FKU589866 FAY589830:FAY589866 ERC589830:ERC589866 EHG589830:EHG589866 DXK589830:DXK589866 DNO589830:DNO589866 DDS589830:DDS589866 CTW589830:CTW589866 CKA589830:CKA589866 CAE589830:CAE589866 BQI589830:BQI589866 BGM589830:BGM589866 AWQ589830:AWQ589866 AMU589830:AMU589866 ACY589830:ACY589866 TC589830:TC589866 JG589830:JG589866 K589830:K589866 WVS524294:WVS524330 WLW524294:WLW524330 WCA524294:WCA524330 VSE524294:VSE524330 VII524294:VII524330 UYM524294:UYM524330 UOQ524294:UOQ524330 UEU524294:UEU524330 TUY524294:TUY524330 TLC524294:TLC524330 TBG524294:TBG524330 SRK524294:SRK524330 SHO524294:SHO524330 RXS524294:RXS524330 RNW524294:RNW524330 REA524294:REA524330 QUE524294:QUE524330 QKI524294:QKI524330 QAM524294:QAM524330 PQQ524294:PQQ524330 PGU524294:PGU524330 OWY524294:OWY524330 ONC524294:ONC524330 ODG524294:ODG524330 NTK524294:NTK524330 NJO524294:NJO524330 MZS524294:MZS524330 MPW524294:MPW524330 MGA524294:MGA524330 LWE524294:LWE524330 LMI524294:LMI524330 LCM524294:LCM524330 KSQ524294:KSQ524330 KIU524294:KIU524330 JYY524294:JYY524330 JPC524294:JPC524330 JFG524294:JFG524330 IVK524294:IVK524330 ILO524294:ILO524330 IBS524294:IBS524330 HRW524294:HRW524330 HIA524294:HIA524330 GYE524294:GYE524330 GOI524294:GOI524330 GEM524294:GEM524330 FUQ524294:FUQ524330 FKU524294:FKU524330 FAY524294:FAY524330 ERC524294:ERC524330 EHG524294:EHG524330 DXK524294:DXK524330 DNO524294:DNO524330 DDS524294:DDS524330 CTW524294:CTW524330 CKA524294:CKA524330 CAE524294:CAE524330 BQI524294:BQI524330 BGM524294:BGM524330 AWQ524294:AWQ524330 AMU524294:AMU524330 ACY524294:ACY524330 TC524294:TC524330 JG524294:JG524330 K524294:K524330 WVS458758:WVS458794 WLW458758:WLW458794 WCA458758:WCA458794 VSE458758:VSE458794 VII458758:VII458794 UYM458758:UYM458794 UOQ458758:UOQ458794 UEU458758:UEU458794 TUY458758:TUY458794 TLC458758:TLC458794 TBG458758:TBG458794 SRK458758:SRK458794 SHO458758:SHO458794 RXS458758:RXS458794 RNW458758:RNW458794 REA458758:REA458794 QUE458758:QUE458794 QKI458758:QKI458794 QAM458758:QAM458794 PQQ458758:PQQ458794 PGU458758:PGU458794 OWY458758:OWY458794 ONC458758:ONC458794 ODG458758:ODG458794 NTK458758:NTK458794 NJO458758:NJO458794 MZS458758:MZS458794 MPW458758:MPW458794 MGA458758:MGA458794 LWE458758:LWE458794 LMI458758:LMI458794 LCM458758:LCM458794 KSQ458758:KSQ458794 KIU458758:KIU458794 JYY458758:JYY458794 JPC458758:JPC458794 JFG458758:JFG458794 IVK458758:IVK458794 ILO458758:ILO458794 IBS458758:IBS458794 HRW458758:HRW458794 HIA458758:HIA458794 GYE458758:GYE458794 GOI458758:GOI458794 GEM458758:GEM458794 FUQ458758:FUQ458794 FKU458758:FKU458794 FAY458758:FAY458794 ERC458758:ERC458794 EHG458758:EHG458794 DXK458758:DXK458794 DNO458758:DNO458794 DDS458758:DDS458794 CTW458758:CTW458794 CKA458758:CKA458794 CAE458758:CAE458794 BQI458758:BQI458794 BGM458758:BGM458794 AWQ458758:AWQ458794 AMU458758:AMU458794 ACY458758:ACY458794 TC458758:TC458794 JG458758:JG458794 K458758:K458794 WVS393222:WVS393258 WLW393222:WLW393258 WCA393222:WCA393258 VSE393222:VSE393258 VII393222:VII393258 UYM393222:UYM393258 UOQ393222:UOQ393258 UEU393222:UEU393258 TUY393222:TUY393258 TLC393222:TLC393258 TBG393222:TBG393258 SRK393222:SRK393258 SHO393222:SHO393258 RXS393222:RXS393258 RNW393222:RNW393258 REA393222:REA393258 QUE393222:QUE393258 QKI393222:QKI393258 QAM393222:QAM393258 PQQ393222:PQQ393258 PGU393222:PGU393258 OWY393222:OWY393258 ONC393222:ONC393258 ODG393222:ODG393258 NTK393222:NTK393258 NJO393222:NJO393258 MZS393222:MZS393258 MPW393222:MPW393258 MGA393222:MGA393258 LWE393222:LWE393258 LMI393222:LMI393258 LCM393222:LCM393258 KSQ393222:KSQ393258 KIU393222:KIU393258 JYY393222:JYY393258 JPC393222:JPC393258 JFG393222:JFG393258 IVK393222:IVK393258 ILO393222:ILO393258 IBS393222:IBS393258 HRW393222:HRW393258 HIA393222:HIA393258 GYE393222:GYE393258 GOI393222:GOI393258 GEM393222:GEM393258 FUQ393222:FUQ393258 FKU393222:FKU393258 FAY393222:FAY393258 ERC393222:ERC393258 EHG393222:EHG393258 DXK393222:DXK393258 DNO393222:DNO393258 DDS393222:DDS393258 CTW393222:CTW393258 CKA393222:CKA393258 CAE393222:CAE393258 BQI393222:BQI393258 BGM393222:BGM393258 AWQ393222:AWQ393258 AMU393222:AMU393258 ACY393222:ACY393258 TC393222:TC393258 JG393222:JG393258 K393222:K393258 WVS327686:WVS327722 WLW327686:WLW327722 WCA327686:WCA327722 VSE327686:VSE327722 VII327686:VII327722 UYM327686:UYM327722 UOQ327686:UOQ327722 UEU327686:UEU327722 TUY327686:TUY327722 TLC327686:TLC327722 TBG327686:TBG327722 SRK327686:SRK327722 SHO327686:SHO327722 RXS327686:RXS327722 RNW327686:RNW327722 REA327686:REA327722 QUE327686:QUE327722 QKI327686:QKI327722 QAM327686:QAM327722 PQQ327686:PQQ327722 PGU327686:PGU327722 OWY327686:OWY327722 ONC327686:ONC327722 ODG327686:ODG327722 NTK327686:NTK327722 NJO327686:NJO327722 MZS327686:MZS327722 MPW327686:MPW327722 MGA327686:MGA327722 LWE327686:LWE327722 LMI327686:LMI327722 LCM327686:LCM327722 KSQ327686:KSQ327722 KIU327686:KIU327722 JYY327686:JYY327722 JPC327686:JPC327722 JFG327686:JFG327722 IVK327686:IVK327722 ILO327686:ILO327722 IBS327686:IBS327722 HRW327686:HRW327722 HIA327686:HIA327722 GYE327686:GYE327722 GOI327686:GOI327722 GEM327686:GEM327722 FUQ327686:FUQ327722 FKU327686:FKU327722 FAY327686:FAY327722 ERC327686:ERC327722 EHG327686:EHG327722 DXK327686:DXK327722 DNO327686:DNO327722 DDS327686:DDS327722 CTW327686:CTW327722 CKA327686:CKA327722 CAE327686:CAE327722 BQI327686:BQI327722 BGM327686:BGM327722 AWQ327686:AWQ327722 AMU327686:AMU327722 ACY327686:ACY327722 TC327686:TC327722 JG327686:JG327722 K327686:K327722 WVS262150:WVS262186 WLW262150:WLW262186 WCA262150:WCA262186 VSE262150:VSE262186 VII262150:VII262186 UYM262150:UYM262186 UOQ262150:UOQ262186 UEU262150:UEU262186 TUY262150:TUY262186 TLC262150:TLC262186 TBG262150:TBG262186 SRK262150:SRK262186 SHO262150:SHO262186 RXS262150:RXS262186 RNW262150:RNW262186 REA262150:REA262186 QUE262150:QUE262186 QKI262150:QKI262186 QAM262150:QAM262186 PQQ262150:PQQ262186 PGU262150:PGU262186 OWY262150:OWY262186 ONC262150:ONC262186 ODG262150:ODG262186 NTK262150:NTK262186 NJO262150:NJO262186 MZS262150:MZS262186 MPW262150:MPW262186 MGA262150:MGA262186 LWE262150:LWE262186 LMI262150:LMI262186 LCM262150:LCM262186 KSQ262150:KSQ262186 KIU262150:KIU262186 JYY262150:JYY262186 JPC262150:JPC262186 JFG262150:JFG262186 IVK262150:IVK262186 ILO262150:ILO262186 IBS262150:IBS262186 HRW262150:HRW262186 HIA262150:HIA262186 GYE262150:GYE262186 GOI262150:GOI262186 GEM262150:GEM262186 FUQ262150:FUQ262186 FKU262150:FKU262186 FAY262150:FAY262186 ERC262150:ERC262186 EHG262150:EHG262186 DXK262150:DXK262186 DNO262150:DNO262186 DDS262150:DDS262186 CTW262150:CTW262186 CKA262150:CKA262186 CAE262150:CAE262186 BQI262150:BQI262186 BGM262150:BGM262186 AWQ262150:AWQ262186 AMU262150:AMU262186 ACY262150:ACY262186 TC262150:TC262186 JG262150:JG262186 K262150:K262186 WVS196614:WVS196650 WLW196614:WLW196650 WCA196614:WCA196650 VSE196614:VSE196650 VII196614:VII196650 UYM196614:UYM196650 UOQ196614:UOQ196650 UEU196614:UEU196650 TUY196614:TUY196650 TLC196614:TLC196650 TBG196614:TBG196650 SRK196614:SRK196650 SHO196614:SHO196650 RXS196614:RXS196650 RNW196614:RNW196650 REA196614:REA196650 QUE196614:QUE196650 QKI196614:QKI196650 QAM196614:QAM196650 PQQ196614:PQQ196650 PGU196614:PGU196650 OWY196614:OWY196650 ONC196614:ONC196650 ODG196614:ODG196650 NTK196614:NTK196650 NJO196614:NJO196650 MZS196614:MZS196650 MPW196614:MPW196650 MGA196614:MGA196650 LWE196614:LWE196650 LMI196614:LMI196650 LCM196614:LCM196650 KSQ196614:KSQ196650 KIU196614:KIU196650 JYY196614:JYY196650 JPC196614:JPC196650 JFG196614:JFG196650 IVK196614:IVK196650 ILO196614:ILO196650 IBS196614:IBS196650 HRW196614:HRW196650 HIA196614:HIA196650 GYE196614:GYE196650 GOI196614:GOI196650 GEM196614:GEM196650 FUQ196614:FUQ196650 FKU196614:FKU196650 FAY196614:FAY196650 ERC196614:ERC196650 EHG196614:EHG196650 DXK196614:DXK196650 DNO196614:DNO196650 DDS196614:DDS196650 CTW196614:CTW196650 CKA196614:CKA196650 CAE196614:CAE196650 BQI196614:BQI196650 BGM196614:BGM196650 AWQ196614:AWQ196650 AMU196614:AMU196650 ACY196614:ACY196650 TC196614:TC196650 JG196614:JG196650 K196614:K196650 WVS131078:WVS131114 WLW131078:WLW131114 WCA131078:WCA131114 VSE131078:VSE131114 VII131078:VII131114 UYM131078:UYM131114 UOQ131078:UOQ131114 UEU131078:UEU131114 TUY131078:TUY131114 TLC131078:TLC131114 TBG131078:TBG131114 SRK131078:SRK131114 SHO131078:SHO131114 RXS131078:RXS131114 RNW131078:RNW131114 REA131078:REA131114 QUE131078:QUE131114 QKI131078:QKI131114 QAM131078:QAM131114 PQQ131078:PQQ131114 PGU131078:PGU131114 OWY131078:OWY131114 ONC131078:ONC131114 ODG131078:ODG131114 NTK131078:NTK131114 NJO131078:NJO131114 MZS131078:MZS131114 MPW131078:MPW131114 MGA131078:MGA131114 LWE131078:LWE131114 LMI131078:LMI131114 LCM131078:LCM131114 KSQ131078:KSQ131114 KIU131078:KIU131114 JYY131078:JYY131114 JPC131078:JPC131114 JFG131078:JFG131114 IVK131078:IVK131114 ILO131078:ILO131114 IBS131078:IBS131114 HRW131078:HRW131114 HIA131078:HIA131114 GYE131078:GYE131114 GOI131078:GOI131114 GEM131078:GEM131114 FUQ131078:FUQ131114 FKU131078:FKU131114 FAY131078:FAY131114 ERC131078:ERC131114 EHG131078:EHG131114 DXK131078:DXK131114 DNO131078:DNO131114 DDS131078:DDS131114 CTW131078:CTW131114 CKA131078:CKA131114 CAE131078:CAE131114 BQI131078:BQI131114 BGM131078:BGM131114 AWQ131078:AWQ131114 AMU131078:AMU131114 ACY131078:ACY131114 TC131078:TC131114 JG131078:JG131114 K131078:K131114 WVS65542:WVS65578 WLW65542:WLW65578 WCA65542:WCA65578 VSE65542:VSE65578 VII65542:VII65578 UYM65542:UYM65578 UOQ65542:UOQ65578 UEU65542:UEU65578 TUY65542:TUY65578 TLC65542:TLC65578 TBG65542:TBG65578 SRK65542:SRK65578 SHO65542:SHO65578 RXS65542:RXS65578 RNW65542:RNW65578 REA65542:REA65578 QUE65542:QUE65578 QKI65542:QKI65578 QAM65542:QAM65578 PQQ65542:PQQ65578 PGU65542:PGU65578 OWY65542:OWY65578 ONC65542:ONC65578 ODG65542:ODG65578 NTK65542:NTK65578 NJO65542:NJO65578 MZS65542:MZS65578 MPW65542:MPW65578 MGA65542:MGA65578 LWE65542:LWE65578 LMI65542:LMI65578 LCM65542:LCM65578 KSQ65542:KSQ65578 KIU65542:KIU65578 JYY65542:JYY65578 JPC65542:JPC65578 JFG65542:JFG65578 IVK65542:IVK65578 ILO65542:ILO65578 IBS65542:IBS65578 HRW65542:HRW65578 HIA65542:HIA65578 GYE65542:GYE65578 GOI65542:GOI65578 GEM65542:GEM65578 FUQ65542:FUQ65578 FKU65542:FKU65578 FAY65542:FAY65578 ERC65542:ERC65578 EHG65542:EHG65578 DXK65542:DXK65578 DNO65542:DNO65578 DDS65542:DDS65578 CTW65542:CTW65578 CKA65542:CKA65578 CAE65542:CAE65578 BQI65542:BQI65578 BGM65542:BGM65578 AWQ65542:AWQ65578 AMU65542:AMU65578 ACY65542:ACY65578 TC65542:TC65578 JG65542:JG65578 K65542:K65578 WVU983046:WVU983058 WLY983046:WLY983058 WCC983046:WCC983058 VSG983046:VSG983058 VIK983046:VIK983058 UYO983046:UYO983058 UOS983046:UOS983058 UEW983046:UEW983058 TVA983046:TVA983058 TLE983046:TLE983058 TBI983046:TBI983058 SRM983046:SRM983058 SHQ983046:SHQ983058 RXU983046:RXU983058 RNY983046:RNY983058 REC983046:REC983058 QUG983046:QUG983058 QKK983046:QKK983058 QAO983046:QAO983058 PQS983046:PQS983058 PGW983046:PGW983058 OXA983046:OXA983058 ONE983046:ONE983058 ODI983046:ODI983058 NTM983046:NTM983058 NJQ983046:NJQ983058 MZU983046:MZU983058 MPY983046:MPY983058 MGC983046:MGC983058 LWG983046:LWG983058 LMK983046:LMK983058 LCO983046:LCO983058 KSS983046:KSS983058 KIW983046:KIW983058 JZA983046:JZA983058 JPE983046:JPE983058 JFI983046:JFI983058 IVM983046:IVM983058 ILQ983046:ILQ983058 IBU983046:IBU983058 HRY983046:HRY983058 HIC983046:HIC983058 GYG983046:GYG983058 GOK983046:GOK983058 GEO983046:GEO983058 FUS983046:FUS983058 FKW983046:FKW983058 FBA983046:FBA983058 ERE983046:ERE983058 EHI983046:EHI983058 DXM983046:DXM983058 DNQ983046:DNQ983058 DDU983046:DDU983058 CTY983046:CTY983058 CKC983046:CKC983058 CAG983046:CAG983058 BQK983046:BQK983058 BGO983046:BGO983058 AWS983046:AWS983058 AMW983046:AMW983058 ADA983046:ADA983058 TE983046:TE983058 JI983046:JI983058 M983046:M983058 WVU917510:WVU917522 WLY917510:WLY917522 WCC917510:WCC917522 VSG917510:VSG917522 VIK917510:VIK917522 UYO917510:UYO917522 UOS917510:UOS917522 UEW917510:UEW917522 TVA917510:TVA917522 TLE917510:TLE917522 TBI917510:TBI917522 SRM917510:SRM917522 SHQ917510:SHQ917522 RXU917510:RXU917522 RNY917510:RNY917522 REC917510:REC917522 QUG917510:QUG917522 QKK917510:QKK917522 QAO917510:QAO917522 PQS917510:PQS917522 PGW917510:PGW917522 OXA917510:OXA917522 ONE917510:ONE917522 ODI917510:ODI917522 NTM917510:NTM917522 NJQ917510:NJQ917522 MZU917510:MZU917522 MPY917510:MPY917522 MGC917510:MGC917522 LWG917510:LWG917522 LMK917510:LMK917522 LCO917510:LCO917522 KSS917510:KSS917522 KIW917510:KIW917522 JZA917510:JZA917522 JPE917510:JPE917522 JFI917510:JFI917522 IVM917510:IVM917522 ILQ917510:ILQ917522 IBU917510:IBU917522 HRY917510:HRY917522 HIC917510:HIC917522 GYG917510:GYG917522 GOK917510:GOK917522 GEO917510:GEO917522 FUS917510:FUS917522 FKW917510:FKW917522 FBA917510:FBA917522 ERE917510:ERE917522 EHI917510:EHI917522 DXM917510:DXM917522 DNQ917510:DNQ917522 DDU917510:DDU917522 CTY917510:CTY917522 CKC917510:CKC917522 CAG917510:CAG917522 BQK917510:BQK917522 BGO917510:BGO917522 AWS917510:AWS917522 AMW917510:AMW917522 ADA917510:ADA917522 TE917510:TE917522 JI917510:JI917522 M917510:M917522 WVU851974:WVU851986 WLY851974:WLY851986 WCC851974:WCC851986 VSG851974:VSG851986 VIK851974:VIK851986 UYO851974:UYO851986 UOS851974:UOS851986 UEW851974:UEW851986 TVA851974:TVA851986 TLE851974:TLE851986 TBI851974:TBI851986 SRM851974:SRM851986 SHQ851974:SHQ851986 RXU851974:RXU851986 RNY851974:RNY851986 REC851974:REC851986 QUG851974:QUG851986 QKK851974:QKK851986 QAO851974:QAO851986 PQS851974:PQS851986 PGW851974:PGW851986 OXA851974:OXA851986 ONE851974:ONE851986 ODI851974:ODI851986 NTM851974:NTM851986 NJQ851974:NJQ851986 MZU851974:MZU851986 MPY851974:MPY851986 MGC851974:MGC851986 LWG851974:LWG851986 LMK851974:LMK851986 LCO851974:LCO851986 KSS851974:KSS851986 KIW851974:KIW851986 JZA851974:JZA851986 JPE851974:JPE851986 JFI851974:JFI851986 IVM851974:IVM851986 ILQ851974:ILQ851986 IBU851974:IBU851986 HRY851974:HRY851986 HIC851974:HIC851986 GYG851974:GYG851986 GOK851974:GOK851986 GEO851974:GEO851986 FUS851974:FUS851986 FKW851974:FKW851986 FBA851974:FBA851986 ERE851974:ERE851986 EHI851974:EHI851986 DXM851974:DXM851986 DNQ851974:DNQ851986 DDU851974:DDU851986 CTY851974:CTY851986 CKC851974:CKC851986 CAG851974:CAG851986 BQK851974:BQK851986 BGO851974:BGO851986 AWS851974:AWS851986 AMW851974:AMW851986 ADA851974:ADA851986 TE851974:TE851986 JI851974:JI851986 M851974:M851986 WVU786438:WVU786450 WLY786438:WLY786450 WCC786438:WCC786450 VSG786438:VSG786450 VIK786438:VIK786450 UYO786438:UYO786450 UOS786438:UOS786450 UEW786438:UEW786450 TVA786438:TVA786450 TLE786438:TLE786450 TBI786438:TBI786450 SRM786438:SRM786450 SHQ786438:SHQ786450 RXU786438:RXU786450 RNY786438:RNY786450 REC786438:REC786450 QUG786438:QUG786450 QKK786438:QKK786450 QAO786438:QAO786450 PQS786438:PQS786450 PGW786438:PGW786450 OXA786438:OXA786450 ONE786438:ONE786450 ODI786438:ODI786450 NTM786438:NTM786450 NJQ786438:NJQ786450 MZU786438:MZU786450 MPY786438:MPY786450 MGC786438:MGC786450 LWG786438:LWG786450 LMK786438:LMK786450 LCO786438:LCO786450 KSS786438:KSS786450 KIW786438:KIW786450 JZA786438:JZA786450 JPE786438:JPE786450 JFI786438:JFI786450 IVM786438:IVM786450 ILQ786438:ILQ786450 IBU786438:IBU786450 HRY786438:HRY786450 HIC786438:HIC786450 GYG786438:GYG786450 GOK786438:GOK786450 GEO786438:GEO786450 FUS786438:FUS786450 FKW786438:FKW786450 FBA786438:FBA786450 ERE786438:ERE786450 EHI786438:EHI786450 DXM786438:DXM786450 DNQ786438:DNQ786450 DDU786438:DDU786450 CTY786438:CTY786450 CKC786438:CKC786450 CAG786438:CAG786450 BQK786438:BQK786450 BGO786438:BGO786450 AWS786438:AWS786450 AMW786438:AMW786450 ADA786438:ADA786450 TE786438:TE786450 JI786438:JI786450 M786438:M786450 WVU720902:WVU720914 WLY720902:WLY720914 WCC720902:WCC720914 VSG720902:VSG720914 VIK720902:VIK720914 UYO720902:UYO720914 UOS720902:UOS720914 UEW720902:UEW720914 TVA720902:TVA720914 TLE720902:TLE720914 TBI720902:TBI720914 SRM720902:SRM720914 SHQ720902:SHQ720914 RXU720902:RXU720914 RNY720902:RNY720914 REC720902:REC720914 QUG720902:QUG720914 QKK720902:QKK720914 QAO720902:QAO720914 PQS720902:PQS720914 PGW720902:PGW720914 OXA720902:OXA720914 ONE720902:ONE720914 ODI720902:ODI720914 NTM720902:NTM720914 NJQ720902:NJQ720914 MZU720902:MZU720914 MPY720902:MPY720914 MGC720902:MGC720914 LWG720902:LWG720914 LMK720902:LMK720914 LCO720902:LCO720914 KSS720902:KSS720914 KIW720902:KIW720914 JZA720902:JZA720914 JPE720902:JPE720914 JFI720902:JFI720914 IVM720902:IVM720914 ILQ720902:ILQ720914 IBU720902:IBU720914 HRY720902:HRY720914 HIC720902:HIC720914 GYG720902:GYG720914 GOK720902:GOK720914 GEO720902:GEO720914 FUS720902:FUS720914 FKW720902:FKW720914 FBA720902:FBA720914 ERE720902:ERE720914 EHI720902:EHI720914 DXM720902:DXM720914 DNQ720902:DNQ720914 DDU720902:DDU720914 CTY720902:CTY720914 CKC720902:CKC720914 CAG720902:CAG720914 BQK720902:BQK720914 BGO720902:BGO720914 AWS720902:AWS720914 AMW720902:AMW720914 ADA720902:ADA720914 TE720902:TE720914 JI720902:JI720914 M720902:M720914 WVU655366:WVU655378 WLY655366:WLY655378 WCC655366:WCC655378 VSG655366:VSG655378 VIK655366:VIK655378 UYO655366:UYO655378 UOS655366:UOS655378 UEW655366:UEW655378 TVA655366:TVA655378 TLE655366:TLE655378 TBI655366:TBI655378 SRM655366:SRM655378 SHQ655366:SHQ655378 RXU655366:RXU655378 RNY655366:RNY655378 REC655366:REC655378 QUG655366:QUG655378 QKK655366:QKK655378 QAO655366:QAO655378 PQS655366:PQS655378 PGW655366:PGW655378 OXA655366:OXA655378 ONE655366:ONE655378 ODI655366:ODI655378 NTM655366:NTM655378 NJQ655366:NJQ655378 MZU655366:MZU655378 MPY655366:MPY655378 MGC655366:MGC655378 LWG655366:LWG655378 LMK655366:LMK655378 LCO655366:LCO655378 KSS655366:KSS655378 KIW655366:KIW655378 JZA655366:JZA655378 JPE655366:JPE655378 JFI655366:JFI655378 IVM655366:IVM655378 ILQ655366:ILQ655378 IBU655366:IBU655378 HRY655366:HRY655378 HIC655366:HIC655378 GYG655366:GYG655378 GOK655366:GOK655378 GEO655366:GEO655378 FUS655366:FUS655378 FKW655366:FKW655378 FBA655366:FBA655378 ERE655366:ERE655378 EHI655366:EHI655378 DXM655366:DXM655378 DNQ655366:DNQ655378 DDU655366:DDU655378 CTY655366:CTY655378 CKC655366:CKC655378 CAG655366:CAG655378 BQK655366:BQK655378 BGO655366:BGO655378 AWS655366:AWS655378 AMW655366:AMW655378 ADA655366:ADA655378 TE655366:TE655378 JI655366:JI655378 M655366:M655378 WVU589830:WVU589842 WLY589830:WLY589842 WCC589830:WCC589842 VSG589830:VSG589842 VIK589830:VIK589842 UYO589830:UYO589842 UOS589830:UOS589842 UEW589830:UEW589842 TVA589830:TVA589842 TLE589830:TLE589842 TBI589830:TBI589842 SRM589830:SRM589842 SHQ589830:SHQ589842 RXU589830:RXU589842 RNY589830:RNY589842 REC589830:REC589842 QUG589830:QUG589842 QKK589830:QKK589842 QAO589830:QAO589842 PQS589830:PQS589842 PGW589830:PGW589842 OXA589830:OXA589842 ONE589830:ONE589842 ODI589830:ODI589842 NTM589830:NTM589842 NJQ589830:NJQ589842 MZU589830:MZU589842 MPY589830:MPY589842 MGC589830:MGC589842 LWG589830:LWG589842 LMK589830:LMK589842 LCO589830:LCO589842 KSS589830:KSS589842 KIW589830:KIW589842 JZA589830:JZA589842 JPE589830:JPE589842 JFI589830:JFI589842 IVM589830:IVM589842 ILQ589830:ILQ589842 IBU589830:IBU589842 HRY589830:HRY589842 HIC589830:HIC589842 GYG589830:GYG589842 GOK589830:GOK589842 GEO589830:GEO589842 FUS589830:FUS589842 FKW589830:FKW589842 FBA589830:FBA589842 ERE589830:ERE589842 EHI589830:EHI589842 DXM589830:DXM589842 DNQ589830:DNQ589842 DDU589830:DDU589842 CTY589830:CTY589842 CKC589830:CKC589842 CAG589830:CAG589842 BQK589830:BQK589842 BGO589830:BGO589842 AWS589830:AWS589842 AMW589830:AMW589842 ADA589830:ADA589842 TE589830:TE589842 JI589830:JI589842 M589830:M589842 WVU524294:WVU524306 WLY524294:WLY524306 WCC524294:WCC524306 VSG524294:VSG524306 VIK524294:VIK524306 UYO524294:UYO524306 UOS524294:UOS524306 UEW524294:UEW524306 TVA524294:TVA524306 TLE524294:TLE524306 TBI524294:TBI524306 SRM524294:SRM524306 SHQ524294:SHQ524306 RXU524294:RXU524306 RNY524294:RNY524306 REC524294:REC524306 QUG524294:QUG524306 QKK524294:QKK524306 QAO524294:QAO524306 PQS524294:PQS524306 PGW524294:PGW524306 OXA524294:OXA524306 ONE524294:ONE524306 ODI524294:ODI524306 NTM524294:NTM524306 NJQ524294:NJQ524306 MZU524294:MZU524306 MPY524294:MPY524306 MGC524294:MGC524306 LWG524294:LWG524306 LMK524294:LMK524306 LCO524294:LCO524306 KSS524294:KSS524306 KIW524294:KIW524306 JZA524294:JZA524306 JPE524294:JPE524306 JFI524294:JFI524306 IVM524294:IVM524306 ILQ524294:ILQ524306 IBU524294:IBU524306 HRY524294:HRY524306 HIC524294:HIC524306 GYG524294:GYG524306 GOK524294:GOK524306 GEO524294:GEO524306 FUS524294:FUS524306 FKW524294:FKW524306 FBA524294:FBA524306 ERE524294:ERE524306 EHI524294:EHI524306 DXM524294:DXM524306 DNQ524294:DNQ524306 DDU524294:DDU524306 CTY524294:CTY524306 CKC524294:CKC524306 CAG524294:CAG524306 BQK524294:BQK524306 BGO524294:BGO524306 AWS524294:AWS524306 AMW524294:AMW524306 ADA524294:ADA524306 TE524294:TE524306 JI524294:JI524306 M524294:M524306 WVU458758:WVU458770 WLY458758:WLY458770 WCC458758:WCC458770 VSG458758:VSG458770 VIK458758:VIK458770 UYO458758:UYO458770 UOS458758:UOS458770 UEW458758:UEW458770 TVA458758:TVA458770 TLE458758:TLE458770 TBI458758:TBI458770 SRM458758:SRM458770 SHQ458758:SHQ458770 RXU458758:RXU458770 RNY458758:RNY458770 REC458758:REC458770 QUG458758:QUG458770 QKK458758:QKK458770 QAO458758:QAO458770 PQS458758:PQS458770 PGW458758:PGW458770 OXA458758:OXA458770 ONE458758:ONE458770 ODI458758:ODI458770 NTM458758:NTM458770 NJQ458758:NJQ458770 MZU458758:MZU458770 MPY458758:MPY458770 MGC458758:MGC458770 LWG458758:LWG458770 LMK458758:LMK458770 LCO458758:LCO458770 KSS458758:KSS458770 KIW458758:KIW458770 JZA458758:JZA458770 JPE458758:JPE458770 JFI458758:JFI458770 IVM458758:IVM458770 ILQ458758:ILQ458770 IBU458758:IBU458770 HRY458758:HRY458770 HIC458758:HIC458770 GYG458758:GYG458770 GOK458758:GOK458770 GEO458758:GEO458770 FUS458758:FUS458770 FKW458758:FKW458770 FBA458758:FBA458770 ERE458758:ERE458770 EHI458758:EHI458770 DXM458758:DXM458770 DNQ458758:DNQ458770 DDU458758:DDU458770 CTY458758:CTY458770 CKC458758:CKC458770 CAG458758:CAG458770 BQK458758:BQK458770 BGO458758:BGO458770 AWS458758:AWS458770 AMW458758:AMW458770 ADA458758:ADA458770 TE458758:TE458770 JI458758:JI458770 M458758:M458770 WVU393222:WVU393234 WLY393222:WLY393234 WCC393222:WCC393234 VSG393222:VSG393234 VIK393222:VIK393234 UYO393222:UYO393234 UOS393222:UOS393234 UEW393222:UEW393234 TVA393222:TVA393234 TLE393222:TLE393234 TBI393222:TBI393234 SRM393222:SRM393234 SHQ393222:SHQ393234 RXU393222:RXU393234 RNY393222:RNY393234 REC393222:REC393234 QUG393222:QUG393234 QKK393222:QKK393234 QAO393222:QAO393234 PQS393222:PQS393234 PGW393222:PGW393234 OXA393222:OXA393234 ONE393222:ONE393234 ODI393222:ODI393234 NTM393222:NTM393234 NJQ393222:NJQ393234 MZU393222:MZU393234 MPY393222:MPY393234 MGC393222:MGC393234 LWG393222:LWG393234 LMK393222:LMK393234 LCO393222:LCO393234 KSS393222:KSS393234 KIW393222:KIW393234 JZA393222:JZA393234 JPE393222:JPE393234 JFI393222:JFI393234 IVM393222:IVM393234 ILQ393222:ILQ393234 IBU393222:IBU393234 HRY393222:HRY393234 HIC393222:HIC393234 GYG393222:GYG393234 GOK393222:GOK393234 GEO393222:GEO393234 FUS393222:FUS393234 FKW393222:FKW393234 FBA393222:FBA393234 ERE393222:ERE393234 EHI393222:EHI393234 DXM393222:DXM393234 DNQ393222:DNQ393234 DDU393222:DDU393234 CTY393222:CTY393234 CKC393222:CKC393234 CAG393222:CAG393234 BQK393222:BQK393234 BGO393222:BGO393234 AWS393222:AWS393234 AMW393222:AMW393234 ADA393222:ADA393234 TE393222:TE393234 JI393222:JI393234 M393222:M393234 WVU327686:WVU327698 WLY327686:WLY327698 WCC327686:WCC327698 VSG327686:VSG327698 VIK327686:VIK327698 UYO327686:UYO327698 UOS327686:UOS327698 UEW327686:UEW327698 TVA327686:TVA327698 TLE327686:TLE327698 TBI327686:TBI327698 SRM327686:SRM327698 SHQ327686:SHQ327698 RXU327686:RXU327698 RNY327686:RNY327698 REC327686:REC327698 QUG327686:QUG327698 QKK327686:QKK327698 QAO327686:QAO327698 PQS327686:PQS327698 PGW327686:PGW327698 OXA327686:OXA327698 ONE327686:ONE327698 ODI327686:ODI327698 NTM327686:NTM327698 NJQ327686:NJQ327698 MZU327686:MZU327698 MPY327686:MPY327698 MGC327686:MGC327698 LWG327686:LWG327698 LMK327686:LMK327698 LCO327686:LCO327698 KSS327686:KSS327698 KIW327686:KIW327698 JZA327686:JZA327698 JPE327686:JPE327698 JFI327686:JFI327698 IVM327686:IVM327698 ILQ327686:ILQ327698 IBU327686:IBU327698 HRY327686:HRY327698 HIC327686:HIC327698 GYG327686:GYG327698 GOK327686:GOK327698 GEO327686:GEO327698 FUS327686:FUS327698 FKW327686:FKW327698 FBA327686:FBA327698 ERE327686:ERE327698 EHI327686:EHI327698 DXM327686:DXM327698 DNQ327686:DNQ327698 DDU327686:DDU327698 CTY327686:CTY327698 CKC327686:CKC327698 CAG327686:CAG327698 BQK327686:BQK327698 BGO327686:BGO327698 AWS327686:AWS327698 AMW327686:AMW327698 ADA327686:ADA327698 TE327686:TE327698 JI327686:JI327698 M327686:M327698 WVU262150:WVU262162 WLY262150:WLY262162 WCC262150:WCC262162 VSG262150:VSG262162 VIK262150:VIK262162 UYO262150:UYO262162 UOS262150:UOS262162 UEW262150:UEW262162 TVA262150:TVA262162 TLE262150:TLE262162 TBI262150:TBI262162 SRM262150:SRM262162 SHQ262150:SHQ262162 RXU262150:RXU262162 RNY262150:RNY262162 REC262150:REC262162 QUG262150:QUG262162 QKK262150:QKK262162 QAO262150:QAO262162 PQS262150:PQS262162 PGW262150:PGW262162 OXA262150:OXA262162 ONE262150:ONE262162 ODI262150:ODI262162 NTM262150:NTM262162 NJQ262150:NJQ262162 MZU262150:MZU262162 MPY262150:MPY262162 MGC262150:MGC262162 LWG262150:LWG262162 LMK262150:LMK262162 LCO262150:LCO262162 KSS262150:KSS262162 KIW262150:KIW262162 JZA262150:JZA262162 JPE262150:JPE262162 JFI262150:JFI262162 IVM262150:IVM262162 ILQ262150:ILQ262162 IBU262150:IBU262162 HRY262150:HRY262162 HIC262150:HIC262162 GYG262150:GYG262162 GOK262150:GOK262162 GEO262150:GEO262162 FUS262150:FUS262162 FKW262150:FKW262162 FBA262150:FBA262162 ERE262150:ERE262162 EHI262150:EHI262162 DXM262150:DXM262162 DNQ262150:DNQ262162 DDU262150:DDU262162 CTY262150:CTY262162 CKC262150:CKC262162 CAG262150:CAG262162 BQK262150:BQK262162 BGO262150:BGO262162 AWS262150:AWS262162 AMW262150:AMW262162 ADA262150:ADA262162 TE262150:TE262162 JI262150:JI262162 M262150:M262162 WVU196614:WVU196626 WLY196614:WLY196626 WCC196614:WCC196626 VSG196614:VSG196626 VIK196614:VIK196626 UYO196614:UYO196626 UOS196614:UOS196626 UEW196614:UEW196626 TVA196614:TVA196626 TLE196614:TLE196626 TBI196614:TBI196626 SRM196614:SRM196626 SHQ196614:SHQ196626 RXU196614:RXU196626 RNY196614:RNY196626 REC196614:REC196626 QUG196614:QUG196626 QKK196614:QKK196626 QAO196614:QAO196626 PQS196614:PQS196626 PGW196614:PGW196626 OXA196614:OXA196626 ONE196614:ONE196626 ODI196614:ODI196626 NTM196614:NTM196626 NJQ196614:NJQ196626 MZU196614:MZU196626 MPY196614:MPY196626 MGC196614:MGC196626 LWG196614:LWG196626 LMK196614:LMK196626 LCO196614:LCO196626 KSS196614:KSS196626 KIW196614:KIW196626 JZA196614:JZA196626 JPE196614:JPE196626 JFI196614:JFI196626 IVM196614:IVM196626 ILQ196614:ILQ196626 IBU196614:IBU196626 HRY196614:HRY196626 HIC196614:HIC196626 GYG196614:GYG196626 GOK196614:GOK196626 GEO196614:GEO196626 FUS196614:FUS196626 FKW196614:FKW196626 FBA196614:FBA196626 ERE196614:ERE196626 EHI196614:EHI196626 DXM196614:DXM196626 DNQ196614:DNQ196626 DDU196614:DDU196626 CTY196614:CTY196626 CKC196614:CKC196626 CAG196614:CAG196626 BQK196614:BQK196626 BGO196614:BGO196626 AWS196614:AWS196626 AMW196614:AMW196626 ADA196614:ADA196626 TE196614:TE196626 JI196614:JI196626 M196614:M196626 WVU131078:WVU131090 WLY131078:WLY131090 WCC131078:WCC131090 VSG131078:VSG131090 VIK131078:VIK131090 UYO131078:UYO131090 UOS131078:UOS131090 UEW131078:UEW131090 TVA131078:TVA131090 TLE131078:TLE131090 TBI131078:TBI131090 SRM131078:SRM131090 SHQ131078:SHQ131090 RXU131078:RXU131090 RNY131078:RNY131090 REC131078:REC131090 QUG131078:QUG131090 QKK131078:QKK131090 QAO131078:QAO131090 PQS131078:PQS131090 PGW131078:PGW131090 OXA131078:OXA131090 ONE131078:ONE131090 ODI131078:ODI131090 NTM131078:NTM131090 NJQ131078:NJQ131090 MZU131078:MZU131090 MPY131078:MPY131090 MGC131078:MGC131090 LWG131078:LWG131090 LMK131078:LMK131090 LCO131078:LCO131090 KSS131078:KSS131090 KIW131078:KIW131090 JZA131078:JZA131090 JPE131078:JPE131090 JFI131078:JFI131090 IVM131078:IVM131090 ILQ131078:ILQ131090 IBU131078:IBU131090 HRY131078:HRY131090 HIC131078:HIC131090 GYG131078:GYG131090 GOK131078:GOK131090 GEO131078:GEO131090 FUS131078:FUS131090 FKW131078:FKW131090 FBA131078:FBA131090 ERE131078:ERE131090 EHI131078:EHI131090 DXM131078:DXM131090 DNQ131078:DNQ131090 DDU131078:DDU131090 CTY131078:CTY131090 CKC131078:CKC131090 CAG131078:CAG131090 BQK131078:BQK131090 BGO131078:BGO131090 AWS131078:AWS131090 AMW131078:AMW131090 ADA131078:ADA131090 TE131078:TE131090 JI131078:JI131090 M131078:M131090 WVU65542:WVU65554 WLY65542:WLY65554 WCC65542:WCC65554 VSG65542:VSG65554 VIK65542:VIK65554 UYO65542:UYO65554 UOS65542:UOS65554 UEW65542:UEW65554 TVA65542:TVA65554 TLE65542:TLE65554 TBI65542:TBI65554 SRM65542:SRM65554 SHQ65542:SHQ65554 RXU65542:RXU65554 RNY65542:RNY65554 REC65542:REC65554 QUG65542:QUG65554 QKK65542:QKK65554 QAO65542:QAO65554 PQS65542:PQS65554 PGW65542:PGW65554 OXA65542:OXA65554 ONE65542:ONE65554 ODI65542:ODI65554 NTM65542:NTM65554 NJQ65542:NJQ65554 MZU65542:MZU65554 MPY65542:MPY65554 MGC65542:MGC65554 LWG65542:LWG65554 LMK65542:LMK65554 LCO65542:LCO65554 KSS65542:KSS65554 KIW65542:KIW65554 JZA65542:JZA65554 JPE65542:JPE65554 JFI65542:JFI65554 IVM65542:IVM65554 ILQ65542:ILQ65554 IBU65542:IBU65554 HRY65542:HRY65554 HIC65542:HIC65554 GYG65542:GYG65554 GOK65542:GOK65554 GEO65542:GEO65554 FUS65542:FUS65554 FKW65542:FKW65554 FBA65542:FBA65554 ERE65542:ERE65554 EHI65542:EHI65554 DXM65542:DXM65554 DNQ65542:DNQ65554 DDU65542:DDU65554 CTY65542:CTY65554 CKC65542:CKC65554 CAG65542:CAG65554 BQK65542:BQK65554 BGO65542:BGO65554 AWS65542:AWS65554 AMW65542:AMW65554 ADA65542:ADA65554 TE65542:TE65554 JI65542:JI65554 M65542:M65554 WVX983083:WVX1048576 WMB983083:WMB1048576 WCF983083:WCF1048576 VSJ983083:VSJ1048576 VIN983083:VIN1048576 UYR983083:UYR1048576 UOV983083:UOV1048576 UEZ983083:UEZ1048576 TVD983083:TVD1048576 TLH983083:TLH1048576 TBL983083:TBL1048576 SRP983083:SRP1048576 SHT983083:SHT1048576 RXX983083:RXX1048576 ROB983083:ROB1048576 REF983083:REF1048576 QUJ983083:QUJ1048576 QKN983083:QKN1048576 QAR983083:QAR1048576 PQV983083:PQV1048576 PGZ983083:PGZ1048576 OXD983083:OXD1048576 ONH983083:ONH1048576 ODL983083:ODL1048576 NTP983083:NTP1048576 NJT983083:NJT1048576 MZX983083:MZX1048576 MQB983083:MQB1048576 MGF983083:MGF1048576 LWJ983083:LWJ1048576 LMN983083:LMN1048576 LCR983083:LCR1048576 KSV983083:KSV1048576 KIZ983083:KIZ1048576 JZD983083:JZD1048576 JPH983083:JPH1048576 JFL983083:JFL1048576 IVP983083:IVP1048576 ILT983083:ILT1048576 IBX983083:IBX1048576 HSB983083:HSB1048576 HIF983083:HIF1048576 GYJ983083:GYJ1048576 GON983083:GON1048576 GER983083:GER1048576 FUV983083:FUV1048576 FKZ983083:FKZ1048576 FBD983083:FBD1048576 ERH983083:ERH1048576 EHL983083:EHL1048576 DXP983083:DXP1048576 DNT983083:DNT1048576 DDX983083:DDX1048576 CUB983083:CUB1048576 CKF983083:CKF1048576 CAJ983083:CAJ1048576 BQN983083:BQN1048576 BGR983083:BGR1048576 AWV983083:AWV1048576 AMZ983083:AMZ1048576 ADD983083:ADD1048576 TH983083:TH1048576 JL983083:JL1048576 P983083:P1048576 WVX917547:WVX983077 WMB917547:WMB983077 WCF917547:WCF983077 VSJ917547:VSJ983077 VIN917547:VIN983077 UYR917547:UYR983077 UOV917547:UOV983077 UEZ917547:UEZ983077 TVD917547:TVD983077 TLH917547:TLH983077 TBL917547:TBL983077 SRP917547:SRP983077 SHT917547:SHT983077 RXX917547:RXX983077 ROB917547:ROB983077 REF917547:REF983077 QUJ917547:QUJ983077 QKN917547:QKN983077 QAR917547:QAR983077 PQV917547:PQV983077 PGZ917547:PGZ983077 OXD917547:OXD983077 ONH917547:ONH983077 ODL917547:ODL983077 NTP917547:NTP983077 NJT917547:NJT983077 MZX917547:MZX983077 MQB917547:MQB983077 MGF917547:MGF983077 LWJ917547:LWJ983077 LMN917547:LMN983077 LCR917547:LCR983077 KSV917547:KSV983077 KIZ917547:KIZ983077 JZD917547:JZD983077 JPH917547:JPH983077 JFL917547:JFL983077 IVP917547:IVP983077 ILT917547:ILT983077 IBX917547:IBX983077 HSB917547:HSB983077 HIF917547:HIF983077 GYJ917547:GYJ983077 GON917547:GON983077 GER917547:GER983077 FUV917547:FUV983077 FKZ917547:FKZ983077 FBD917547:FBD983077 ERH917547:ERH983077 EHL917547:EHL983077 DXP917547:DXP983077 DNT917547:DNT983077 DDX917547:DDX983077 CUB917547:CUB983077 CKF917547:CKF983077 CAJ917547:CAJ983077 BQN917547:BQN983077 BGR917547:BGR983077 AWV917547:AWV983077 AMZ917547:AMZ983077 ADD917547:ADD983077 TH917547:TH983077 JL917547:JL983077 P917547:P983077 WVX852011:WVX917541 WMB852011:WMB917541 WCF852011:WCF917541 VSJ852011:VSJ917541 VIN852011:VIN917541 UYR852011:UYR917541 UOV852011:UOV917541 UEZ852011:UEZ917541 TVD852011:TVD917541 TLH852011:TLH917541 TBL852011:TBL917541 SRP852011:SRP917541 SHT852011:SHT917541 RXX852011:RXX917541 ROB852011:ROB917541 REF852011:REF917541 QUJ852011:QUJ917541 QKN852011:QKN917541 QAR852011:QAR917541 PQV852011:PQV917541 PGZ852011:PGZ917541 OXD852011:OXD917541 ONH852011:ONH917541 ODL852011:ODL917541 NTP852011:NTP917541 NJT852011:NJT917541 MZX852011:MZX917541 MQB852011:MQB917541 MGF852011:MGF917541 LWJ852011:LWJ917541 LMN852011:LMN917541 LCR852011:LCR917541 KSV852011:KSV917541 KIZ852011:KIZ917541 JZD852011:JZD917541 JPH852011:JPH917541 JFL852011:JFL917541 IVP852011:IVP917541 ILT852011:ILT917541 IBX852011:IBX917541 HSB852011:HSB917541 HIF852011:HIF917541 GYJ852011:GYJ917541 GON852011:GON917541 GER852011:GER917541 FUV852011:FUV917541 FKZ852011:FKZ917541 FBD852011:FBD917541 ERH852011:ERH917541 EHL852011:EHL917541 DXP852011:DXP917541 DNT852011:DNT917541 DDX852011:DDX917541 CUB852011:CUB917541 CKF852011:CKF917541 CAJ852011:CAJ917541 BQN852011:BQN917541 BGR852011:BGR917541 AWV852011:AWV917541 AMZ852011:AMZ917541 ADD852011:ADD917541 TH852011:TH917541 JL852011:JL917541 P852011:P917541 WVX786475:WVX852005 WMB786475:WMB852005 WCF786475:WCF852005 VSJ786475:VSJ852005 VIN786475:VIN852005 UYR786475:UYR852005 UOV786475:UOV852005 UEZ786475:UEZ852005 TVD786475:TVD852005 TLH786475:TLH852005 TBL786475:TBL852005 SRP786475:SRP852005 SHT786475:SHT852005 RXX786475:RXX852005 ROB786475:ROB852005 REF786475:REF852005 QUJ786475:QUJ852005 QKN786475:QKN852005 QAR786475:QAR852005 PQV786475:PQV852005 PGZ786475:PGZ852005 OXD786475:OXD852005 ONH786475:ONH852005 ODL786475:ODL852005 NTP786475:NTP852005 NJT786475:NJT852005 MZX786475:MZX852005 MQB786475:MQB852005 MGF786475:MGF852005 LWJ786475:LWJ852005 LMN786475:LMN852005 LCR786475:LCR852005 KSV786475:KSV852005 KIZ786475:KIZ852005 JZD786475:JZD852005 JPH786475:JPH852005 JFL786475:JFL852005 IVP786475:IVP852005 ILT786475:ILT852005 IBX786475:IBX852005 HSB786475:HSB852005 HIF786475:HIF852005 GYJ786475:GYJ852005 GON786475:GON852005 GER786475:GER852005 FUV786475:FUV852005 FKZ786475:FKZ852005 FBD786475:FBD852005 ERH786475:ERH852005 EHL786475:EHL852005 DXP786475:DXP852005 DNT786475:DNT852005 DDX786475:DDX852005 CUB786475:CUB852005 CKF786475:CKF852005 CAJ786475:CAJ852005 BQN786475:BQN852005 BGR786475:BGR852005 AWV786475:AWV852005 AMZ786475:AMZ852005 ADD786475:ADD852005 TH786475:TH852005 JL786475:JL852005 P786475:P852005 WVX720939:WVX786469 WMB720939:WMB786469 WCF720939:WCF786469 VSJ720939:VSJ786469 VIN720939:VIN786469 UYR720939:UYR786469 UOV720939:UOV786469 UEZ720939:UEZ786469 TVD720939:TVD786469 TLH720939:TLH786469 TBL720939:TBL786469 SRP720939:SRP786469 SHT720939:SHT786469 RXX720939:RXX786469 ROB720939:ROB786469 REF720939:REF786469 QUJ720939:QUJ786469 QKN720939:QKN786469 QAR720939:QAR786469 PQV720939:PQV786469 PGZ720939:PGZ786469 OXD720939:OXD786469 ONH720939:ONH786469 ODL720939:ODL786469 NTP720939:NTP786469 NJT720939:NJT786469 MZX720939:MZX786469 MQB720939:MQB786469 MGF720939:MGF786469 LWJ720939:LWJ786469 LMN720939:LMN786469 LCR720939:LCR786469 KSV720939:KSV786469 KIZ720939:KIZ786469 JZD720939:JZD786469 JPH720939:JPH786469 JFL720939:JFL786469 IVP720939:IVP786469 ILT720939:ILT786469 IBX720939:IBX786469 HSB720939:HSB786469 HIF720939:HIF786469 GYJ720939:GYJ786469 GON720939:GON786469 GER720939:GER786469 FUV720939:FUV786469 FKZ720939:FKZ786469 FBD720939:FBD786469 ERH720939:ERH786469 EHL720939:EHL786469 DXP720939:DXP786469 DNT720939:DNT786469 DDX720939:DDX786469 CUB720939:CUB786469 CKF720939:CKF786469 CAJ720939:CAJ786469 BQN720939:BQN786469 BGR720939:BGR786469 AWV720939:AWV786469 AMZ720939:AMZ786469 ADD720939:ADD786469 TH720939:TH786469 JL720939:JL786469 P720939:P786469 WVX655403:WVX720933 WMB655403:WMB720933 WCF655403:WCF720933 VSJ655403:VSJ720933 VIN655403:VIN720933 UYR655403:UYR720933 UOV655403:UOV720933 UEZ655403:UEZ720933 TVD655403:TVD720933 TLH655403:TLH720933 TBL655403:TBL720933 SRP655403:SRP720933 SHT655403:SHT720933 RXX655403:RXX720933 ROB655403:ROB720933 REF655403:REF720933 QUJ655403:QUJ720933 QKN655403:QKN720933 QAR655403:QAR720933 PQV655403:PQV720933 PGZ655403:PGZ720933 OXD655403:OXD720933 ONH655403:ONH720933 ODL655403:ODL720933 NTP655403:NTP720933 NJT655403:NJT720933 MZX655403:MZX720933 MQB655403:MQB720933 MGF655403:MGF720933 LWJ655403:LWJ720933 LMN655403:LMN720933 LCR655403:LCR720933 KSV655403:KSV720933 KIZ655403:KIZ720933 JZD655403:JZD720933 JPH655403:JPH720933 JFL655403:JFL720933 IVP655403:IVP720933 ILT655403:ILT720933 IBX655403:IBX720933 HSB655403:HSB720933 HIF655403:HIF720933 GYJ655403:GYJ720933 GON655403:GON720933 GER655403:GER720933 FUV655403:FUV720933 FKZ655403:FKZ720933 FBD655403:FBD720933 ERH655403:ERH720933 EHL655403:EHL720933 DXP655403:DXP720933 DNT655403:DNT720933 DDX655403:DDX720933 CUB655403:CUB720933 CKF655403:CKF720933 CAJ655403:CAJ720933 BQN655403:BQN720933 BGR655403:BGR720933 AWV655403:AWV720933 AMZ655403:AMZ720933 ADD655403:ADD720933 TH655403:TH720933 JL655403:JL720933 P655403:P720933 WVX589867:WVX655397 WMB589867:WMB655397 WCF589867:WCF655397 VSJ589867:VSJ655397 VIN589867:VIN655397 UYR589867:UYR655397 UOV589867:UOV655397 UEZ589867:UEZ655397 TVD589867:TVD655397 TLH589867:TLH655397 TBL589867:TBL655397 SRP589867:SRP655397 SHT589867:SHT655397 RXX589867:RXX655397 ROB589867:ROB655397 REF589867:REF655397 QUJ589867:QUJ655397 QKN589867:QKN655397 QAR589867:QAR655397 PQV589867:PQV655397 PGZ589867:PGZ655397 OXD589867:OXD655397 ONH589867:ONH655397 ODL589867:ODL655397 NTP589867:NTP655397 NJT589867:NJT655397 MZX589867:MZX655397 MQB589867:MQB655397 MGF589867:MGF655397 LWJ589867:LWJ655397 LMN589867:LMN655397 LCR589867:LCR655397 KSV589867:KSV655397 KIZ589867:KIZ655397 JZD589867:JZD655397 JPH589867:JPH655397 JFL589867:JFL655397 IVP589867:IVP655397 ILT589867:ILT655397 IBX589867:IBX655397 HSB589867:HSB655397 HIF589867:HIF655397 GYJ589867:GYJ655397 GON589867:GON655397 GER589867:GER655397 FUV589867:FUV655397 FKZ589867:FKZ655397 FBD589867:FBD655397 ERH589867:ERH655397 EHL589867:EHL655397 DXP589867:DXP655397 DNT589867:DNT655397 DDX589867:DDX655397 CUB589867:CUB655397 CKF589867:CKF655397 CAJ589867:CAJ655397 BQN589867:BQN655397 BGR589867:BGR655397 AWV589867:AWV655397 AMZ589867:AMZ655397 ADD589867:ADD655397 TH589867:TH655397 JL589867:JL655397 P589867:P655397 WVX524331:WVX589861 WMB524331:WMB589861 WCF524331:WCF589861 VSJ524331:VSJ589861 VIN524331:VIN589861 UYR524331:UYR589861 UOV524331:UOV589861 UEZ524331:UEZ589861 TVD524331:TVD589861 TLH524331:TLH589861 TBL524331:TBL589861 SRP524331:SRP589861 SHT524331:SHT589861 RXX524331:RXX589861 ROB524331:ROB589861 REF524331:REF589861 QUJ524331:QUJ589861 QKN524331:QKN589861 QAR524331:QAR589861 PQV524331:PQV589861 PGZ524331:PGZ589861 OXD524331:OXD589861 ONH524331:ONH589861 ODL524331:ODL589861 NTP524331:NTP589861 NJT524331:NJT589861 MZX524331:MZX589861 MQB524331:MQB589861 MGF524331:MGF589861 LWJ524331:LWJ589861 LMN524331:LMN589861 LCR524331:LCR589861 KSV524331:KSV589861 KIZ524331:KIZ589861 JZD524331:JZD589861 JPH524331:JPH589861 JFL524331:JFL589861 IVP524331:IVP589861 ILT524331:ILT589861 IBX524331:IBX589861 HSB524331:HSB589861 HIF524331:HIF589861 GYJ524331:GYJ589861 GON524331:GON589861 GER524331:GER589861 FUV524331:FUV589861 FKZ524331:FKZ589861 FBD524331:FBD589861 ERH524331:ERH589861 EHL524331:EHL589861 DXP524331:DXP589861 DNT524331:DNT589861 DDX524331:DDX589861 CUB524331:CUB589861 CKF524331:CKF589861 CAJ524331:CAJ589861 BQN524331:BQN589861 BGR524331:BGR589861 AWV524331:AWV589861 AMZ524331:AMZ589861 ADD524331:ADD589861 TH524331:TH589861 JL524331:JL589861 P524331:P589861 WVX458795:WVX524325 WMB458795:WMB524325 WCF458795:WCF524325 VSJ458795:VSJ524325 VIN458795:VIN524325 UYR458795:UYR524325 UOV458795:UOV524325 UEZ458795:UEZ524325 TVD458795:TVD524325 TLH458795:TLH524325 TBL458795:TBL524325 SRP458795:SRP524325 SHT458795:SHT524325 RXX458795:RXX524325 ROB458795:ROB524325 REF458795:REF524325 QUJ458795:QUJ524325 QKN458795:QKN524325 QAR458795:QAR524325 PQV458795:PQV524325 PGZ458795:PGZ524325 OXD458795:OXD524325 ONH458795:ONH524325 ODL458795:ODL524325 NTP458795:NTP524325 NJT458795:NJT524325 MZX458795:MZX524325 MQB458795:MQB524325 MGF458795:MGF524325 LWJ458795:LWJ524325 LMN458795:LMN524325 LCR458795:LCR524325 KSV458795:KSV524325 KIZ458795:KIZ524325 JZD458795:JZD524325 JPH458795:JPH524325 JFL458795:JFL524325 IVP458795:IVP524325 ILT458795:ILT524325 IBX458795:IBX524325 HSB458795:HSB524325 HIF458795:HIF524325 GYJ458795:GYJ524325 GON458795:GON524325 GER458795:GER524325 FUV458795:FUV524325 FKZ458795:FKZ524325 FBD458795:FBD524325 ERH458795:ERH524325 EHL458795:EHL524325 DXP458795:DXP524325 DNT458795:DNT524325 DDX458795:DDX524325 CUB458795:CUB524325 CKF458795:CKF524325 CAJ458795:CAJ524325 BQN458795:BQN524325 BGR458795:BGR524325 AWV458795:AWV524325 AMZ458795:AMZ524325 ADD458795:ADD524325 TH458795:TH524325 JL458795:JL524325 P458795:P524325 WVX393259:WVX458789 WMB393259:WMB458789 WCF393259:WCF458789 VSJ393259:VSJ458789 VIN393259:VIN458789 UYR393259:UYR458789 UOV393259:UOV458789 UEZ393259:UEZ458789 TVD393259:TVD458789 TLH393259:TLH458789 TBL393259:TBL458789 SRP393259:SRP458789 SHT393259:SHT458789 RXX393259:RXX458789 ROB393259:ROB458789 REF393259:REF458789 QUJ393259:QUJ458789 QKN393259:QKN458789 QAR393259:QAR458789 PQV393259:PQV458789 PGZ393259:PGZ458789 OXD393259:OXD458789 ONH393259:ONH458789 ODL393259:ODL458789 NTP393259:NTP458789 NJT393259:NJT458789 MZX393259:MZX458789 MQB393259:MQB458789 MGF393259:MGF458789 LWJ393259:LWJ458789 LMN393259:LMN458789 LCR393259:LCR458789 KSV393259:KSV458789 KIZ393259:KIZ458789 JZD393259:JZD458789 JPH393259:JPH458789 JFL393259:JFL458789 IVP393259:IVP458789 ILT393259:ILT458789 IBX393259:IBX458789 HSB393259:HSB458789 HIF393259:HIF458789 GYJ393259:GYJ458789 GON393259:GON458789 GER393259:GER458789 FUV393259:FUV458789 FKZ393259:FKZ458789 FBD393259:FBD458789 ERH393259:ERH458789 EHL393259:EHL458789 DXP393259:DXP458789 DNT393259:DNT458789 DDX393259:DDX458789 CUB393259:CUB458789 CKF393259:CKF458789 CAJ393259:CAJ458789 BQN393259:BQN458789 BGR393259:BGR458789 AWV393259:AWV458789 AMZ393259:AMZ458789 ADD393259:ADD458789 TH393259:TH458789 JL393259:JL458789 P393259:P458789 WVX327723:WVX393253 WMB327723:WMB393253 WCF327723:WCF393253 VSJ327723:VSJ393253 VIN327723:VIN393253 UYR327723:UYR393253 UOV327723:UOV393253 UEZ327723:UEZ393253 TVD327723:TVD393253 TLH327723:TLH393253 TBL327723:TBL393253 SRP327723:SRP393253 SHT327723:SHT393253 RXX327723:RXX393253 ROB327723:ROB393253 REF327723:REF393253 QUJ327723:QUJ393253 QKN327723:QKN393253 QAR327723:QAR393253 PQV327723:PQV393253 PGZ327723:PGZ393253 OXD327723:OXD393253 ONH327723:ONH393253 ODL327723:ODL393253 NTP327723:NTP393253 NJT327723:NJT393253 MZX327723:MZX393253 MQB327723:MQB393253 MGF327723:MGF393253 LWJ327723:LWJ393253 LMN327723:LMN393253 LCR327723:LCR393253 KSV327723:KSV393253 KIZ327723:KIZ393253 JZD327723:JZD393253 JPH327723:JPH393253 JFL327723:JFL393253 IVP327723:IVP393253 ILT327723:ILT393253 IBX327723:IBX393253 HSB327723:HSB393253 HIF327723:HIF393253 GYJ327723:GYJ393253 GON327723:GON393253 GER327723:GER393253 FUV327723:FUV393253 FKZ327723:FKZ393253 FBD327723:FBD393253 ERH327723:ERH393253 EHL327723:EHL393253 DXP327723:DXP393253 DNT327723:DNT393253 DDX327723:DDX393253 CUB327723:CUB393253 CKF327723:CKF393253 CAJ327723:CAJ393253 BQN327723:BQN393253 BGR327723:BGR393253 AWV327723:AWV393253 AMZ327723:AMZ393253 ADD327723:ADD393253 TH327723:TH393253 JL327723:JL393253 P327723:P393253 WVX262187:WVX327717 WMB262187:WMB327717 WCF262187:WCF327717 VSJ262187:VSJ327717 VIN262187:VIN327717 UYR262187:UYR327717 UOV262187:UOV327717 UEZ262187:UEZ327717 TVD262187:TVD327717 TLH262187:TLH327717 TBL262187:TBL327717 SRP262187:SRP327717 SHT262187:SHT327717 RXX262187:RXX327717 ROB262187:ROB327717 REF262187:REF327717 QUJ262187:QUJ327717 QKN262187:QKN327717 QAR262187:QAR327717 PQV262187:PQV327717 PGZ262187:PGZ327717 OXD262187:OXD327717 ONH262187:ONH327717 ODL262187:ODL327717 NTP262187:NTP327717 NJT262187:NJT327717 MZX262187:MZX327717 MQB262187:MQB327717 MGF262187:MGF327717 LWJ262187:LWJ327717 LMN262187:LMN327717 LCR262187:LCR327717 KSV262187:KSV327717 KIZ262187:KIZ327717 JZD262187:JZD327717 JPH262187:JPH327717 JFL262187:JFL327717 IVP262187:IVP327717 ILT262187:ILT327717 IBX262187:IBX327717 HSB262187:HSB327717 HIF262187:HIF327717 GYJ262187:GYJ327717 GON262187:GON327717 GER262187:GER327717 FUV262187:FUV327717 FKZ262187:FKZ327717 FBD262187:FBD327717 ERH262187:ERH327717 EHL262187:EHL327717 DXP262187:DXP327717 DNT262187:DNT327717 DDX262187:DDX327717 CUB262187:CUB327717 CKF262187:CKF327717 CAJ262187:CAJ327717 BQN262187:BQN327717 BGR262187:BGR327717 AWV262187:AWV327717 AMZ262187:AMZ327717 ADD262187:ADD327717 TH262187:TH327717 JL262187:JL327717 P262187:P327717 WVX196651:WVX262181 WMB196651:WMB262181 WCF196651:WCF262181 VSJ196651:VSJ262181 VIN196651:VIN262181 UYR196651:UYR262181 UOV196651:UOV262181 UEZ196651:UEZ262181 TVD196651:TVD262181 TLH196651:TLH262181 TBL196651:TBL262181 SRP196651:SRP262181 SHT196651:SHT262181 RXX196651:RXX262181 ROB196651:ROB262181 REF196651:REF262181 QUJ196651:QUJ262181 QKN196651:QKN262181 QAR196651:QAR262181 PQV196651:PQV262181 PGZ196651:PGZ262181 OXD196651:OXD262181 ONH196651:ONH262181 ODL196651:ODL262181 NTP196651:NTP262181 NJT196651:NJT262181 MZX196651:MZX262181 MQB196651:MQB262181 MGF196651:MGF262181 LWJ196651:LWJ262181 LMN196651:LMN262181 LCR196651:LCR262181 KSV196651:KSV262181 KIZ196651:KIZ262181 JZD196651:JZD262181 JPH196651:JPH262181 JFL196651:JFL262181 IVP196651:IVP262181 ILT196651:ILT262181 IBX196651:IBX262181 HSB196651:HSB262181 HIF196651:HIF262181 GYJ196651:GYJ262181 GON196651:GON262181 GER196651:GER262181 FUV196651:FUV262181 FKZ196651:FKZ262181 FBD196651:FBD262181 ERH196651:ERH262181 EHL196651:EHL262181 DXP196651:DXP262181 DNT196651:DNT262181 DDX196651:DDX262181 CUB196651:CUB262181 CKF196651:CKF262181 CAJ196651:CAJ262181 BQN196651:BQN262181 BGR196651:BGR262181 AWV196651:AWV262181 AMZ196651:AMZ262181 ADD196651:ADD262181 TH196651:TH262181 JL196651:JL262181 P196651:P262181 WVX131115:WVX196645 WMB131115:WMB196645 WCF131115:WCF196645 VSJ131115:VSJ196645 VIN131115:VIN196645 UYR131115:UYR196645 UOV131115:UOV196645 UEZ131115:UEZ196645 TVD131115:TVD196645 TLH131115:TLH196645 TBL131115:TBL196645 SRP131115:SRP196645 SHT131115:SHT196645 RXX131115:RXX196645 ROB131115:ROB196645 REF131115:REF196645 QUJ131115:QUJ196645 QKN131115:QKN196645 QAR131115:QAR196645 PQV131115:PQV196645 PGZ131115:PGZ196645 OXD131115:OXD196645 ONH131115:ONH196645 ODL131115:ODL196645 NTP131115:NTP196645 NJT131115:NJT196645 MZX131115:MZX196645 MQB131115:MQB196645 MGF131115:MGF196645 LWJ131115:LWJ196645 LMN131115:LMN196645 LCR131115:LCR196645 KSV131115:KSV196645 KIZ131115:KIZ196645 JZD131115:JZD196645 JPH131115:JPH196645 JFL131115:JFL196645 IVP131115:IVP196645 ILT131115:ILT196645 IBX131115:IBX196645 HSB131115:HSB196645 HIF131115:HIF196645 GYJ131115:GYJ196645 GON131115:GON196645 GER131115:GER196645 FUV131115:FUV196645 FKZ131115:FKZ196645 FBD131115:FBD196645 ERH131115:ERH196645 EHL131115:EHL196645 DXP131115:DXP196645 DNT131115:DNT196645 DDX131115:DDX196645 CUB131115:CUB196645 CKF131115:CKF196645 CAJ131115:CAJ196645 BQN131115:BQN196645 BGR131115:BGR196645 AWV131115:AWV196645 AMZ131115:AMZ196645 ADD131115:ADD196645 TH131115:TH196645 JL131115:JL196645 P131115:P196645 WVX65579:WVX131109 WMB65579:WMB131109 WCF65579:WCF131109 VSJ65579:VSJ131109 VIN65579:VIN131109 UYR65579:UYR131109 UOV65579:UOV131109 UEZ65579:UEZ131109 TVD65579:TVD131109 TLH65579:TLH131109 TBL65579:TBL131109 SRP65579:SRP131109 SHT65579:SHT131109 RXX65579:RXX131109 ROB65579:ROB131109 REF65579:REF131109 QUJ65579:QUJ131109 QKN65579:QKN131109 QAR65579:QAR131109 PQV65579:PQV131109 PGZ65579:PGZ131109 OXD65579:OXD131109 ONH65579:ONH131109 ODL65579:ODL131109 NTP65579:NTP131109 NJT65579:NJT131109 MZX65579:MZX131109 MQB65579:MQB131109 MGF65579:MGF131109 LWJ65579:LWJ131109 LMN65579:LMN131109 LCR65579:LCR131109 KSV65579:KSV131109 KIZ65579:KIZ131109 JZD65579:JZD131109 JPH65579:JPH131109 JFL65579:JFL131109 IVP65579:IVP131109 ILT65579:ILT131109 IBX65579:IBX131109 HSB65579:HSB131109 HIF65579:HIF131109 GYJ65579:GYJ131109 GON65579:GON131109 GER65579:GER131109 FUV65579:FUV131109 FKZ65579:FKZ131109 FBD65579:FBD131109 ERH65579:ERH131109 EHL65579:EHL131109 DXP65579:DXP131109 DNT65579:DNT131109 DDX65579:DDX131109 CUB65579:CUB131109 CKF65579:CKF131109 CAJ65579:CAJ131109 BQN65579:BQN131109 BGR65579:BGR131109 AWV65579:AWV131109 AMZ65579:AMZ131109 ADD65579:ADD131109 TH65579:TH131109 JL65579:JL131109 P65579:P131109 WVX43:WVX65573 WMB43:WMB65573 WCF43:WCF65573 VSJ43:VSJ65573 VIN43:VIN65573 UYR43:UYR65573 UOV43:UOV65573 UEZ43:UEZ65573 TVD43:TVD65573 TLH43:TLH65573 TBL43:TBL65573 SRP43:SRP65573 SHT43:SHT65573 RXX43:RXX65573 ROB43:ROB65573 REF43:REF65573 QUJ43:QUJ65573 QKN43:QKN65573 QAR43:QAR65573 PQV43:PQV65573 PGZ43:PGZ65573 OXD43:OXD65573 ONH43:ONH65573 ODL43:ODL65573 NTP43:NTP65573 NJT43:NJT65573 MZX43:MZX65573 MQB43:MQB65573 MGF43:MGF65573 LWJ43:LWJ65573 LMN43:LMN65573 LCR43:LCR65573 KSV43:KSV65573 KIZ43:KIZ65573 JZD43:JZD65573 JPH43:JPH65573 JFL43:JFL65573 IVP43:IVP65573 ILT43:ILT65573 IBX43:IBX65573 HSB43:HSB65573 HIF43:HIF65573 GYJ43:GYJ65573 GON43:GON65573 GER43:GER65573 FUV43:FUV65573 FKZ43:FKZ65573 FBD43:FBD65573 ERH43:ERH65573 EHL43:EHL65573 DXP43:DXP65573 DNT43:DNT65573 DDX43:DDX65573 CUB43:CUB65573 CKF43:CKF65573 CAJ43:CAJ65573 BQN43:BQN65573 BGR43:BGR65573 AWV43:AWV65573 AMZ43:AMZ65573 ADD43:ADD65573 TH43:TH65573 JL43:JL65573 P43:P65573 WVK983084 WLO983084 WBS983084 VRW983084 VIA983084 UYE983084 UOI983084 UEM983084 TUQ983084 TKU983084 TAY983084 SRC983084 SHG983084 RXK983084 RNO983084 RDS983084 QTW983084 QKA983084 QAE983084 PQI983084 PGM983084 OWQ983084 OMU983084 OCY983084 NTC983084 NJG983084 MZK983084 MPO983084 MFS983084 LVW983084 LMA983084 LCE983084 KSI983084 KIM983084 JYQ983084 JOU983084 JEY983084 IVC983084 ILG983084 IBK983084 HRO983084 HHS983084 GXW983084 GOA983084 GEE983084 FUI983084 FKM983084 FAQ983084 EQU983084 EGY983084 DXC983084 DNG983084 DDK983084 CTO983084 CJS983084 BZW983084 BQA983084 BGE983084 AWI983084 AMM983084 ACQ983084 SU983084 IY983084 C983084 WVK917548 WLO917548 WBS917548 VRW917548 VIA917548 UYE917548 UOI917548 UEM917548 TUQ917548 TKU917548 TAY917548 SRC917548 SHG917548 RXK917548 RNO917548 RDS917548 QTW917548 QKA917548 QAE917548 PQI917548 PGM917548 OWQ917548 OMU917548 OCY917548 NTC917548 NJG917548 MZK917548 MPO917548 MFS917548 LVW917548 LMA917548 LCE917548 KSI917548 KIM917548 JYQ917548 JOU917548 JEY917548 IVC917548 ILG917548 IBK917548 HRO917548 HHS917548 GXW917548 GOA917548 GEE917548 FUI917548 FKM917548 FAQ917548 EQU917548 EGY917548 DXC917548 DNG917548 DDK917548 CTO917548 CJS917548 BZW917548 BQA917548 BGE917548 AWI917548 AMM917548 ACQ917548 SU917548 IY917548 C917548 WVK852012 WLO852012 WBS852012 VRW852012 VIA852012 UYE852012 UOI852012 UEM852012 TUQ852012 TKU852012 TAY852012 SRC852012 SHG852012 RXK852012 RNO852012 RDS852012 QTW852012 QKA852012 QAE852012 PQI852012 PGM852012 OWQ852012 OMU852012 OCY852012 NTC852012 NJG852012 MZK852012 MPO852012 MFS852012 LVW852012 LMA852012 LCE852012 KSI852012 KIM852012 JYQ852012 JOU852012 JEY852012 IVC852012 ILG852012 IBK852012 HRO852012 HHS852012 GXW852012 GOA852012 GEE852012 FUI852012 FKM852012 FAQ852012 EQU852012 EGY852012 DXC852012 DNG852012 DDK852012 CTO852012 CJS852012 BZW852012 BQA852012 BGE852012 AWI852012 AMM852012 ACQ852012 SU852012 IY852012 C852012 WVK786476 WLO786476 WBS786476 VRW786476 VIA786476 UYE786476 UOI786476 UEM786476 TUQ786476 TKU786476 TAY786476 SRC786476 SHG786476 RXK786476 RNO786476 RDS786476 QTW786476 QKA786476 QAE786476 PQI786476 PGM786476 OWQ786476 OMU786476 OCY786476 NTC786476 NJG786476 MZK786476 MPO786476 MFS786476 LVW786476 LMA786476 LCE786476 KSI786476 KIM786476 JYQ786476 JOU786476 JEY786476 IVC786476 ILG786476 IBK786476 HRO786476 HHS786476 GXW786476 GOA786476 GEE786476 FUI786476 FKM786476 FAQ786476 EQU786476 EGY786476 DXC786476 DNG786476 DDK786476 CTO786476 CJS786476 BZW786476 BQA786476 BGE786476 AWI786476 AMM786476 ACQ786476 SU786476 IY786476 C786476 WVK720940 WLO720940 WBS720940 VRW720940 VIA720940 UYE720940 UOI720940 UEM720940 TUQ720940 TKU720940 TAY720940 SRC720940 SHG720940 RXK720940 RNO720940 RDS720940 QTW720940 QKA720940 QAE720940 PQI720940 PGM720940 OWQ720940 OMU720940 OCY720940 NTC720940 NJG720940 MZK720940 MPO720940 MFS720940 LVW720940 LMA720940 LCE720940 KSI720940 KIM720940 JYQ720940 JOU720940 JEY720940 IVC720940 ILG720940 IBK720940 HRO720940 HHS720940 GXW720940 GOA720940 GEE720940 FUI720940 FKM720940 FAQ720940 EQU720940 EGY720940 DXC720940 DNG720940 DDK720940 CTO720940 CJS720940 BZW720940 BQA720940 BGE720940 AWI720940 AMM720940 ACQ720940 SU720940 IY720940 C720940 WVK655404 WLO655404 WBS655404 VRW655404 VIA655404 UYE655404 UOI655404 UEM655404 TUQ655404 TKU655404 TAY655404 SRC655404 SHG655404 RXK655404 RNO655404 RDS655404 QTW655404 QKA655404 QAE655404 PQI655404 PGM655404 OWQ655404 OMU655404 OCY655404 NTC655404 NJG655404 MZK655404 MPO655404 MFS655404 LVW655404 LMA655404 LCE655404 KSI655404 KIM655404 JYQ655404 JOU655404 JEY655404 IVC655404 ILG655404 IBK655404 HRO655404 HHS655404 GXW655404 GOA655404 GEE655404 FUI655404 FKM655404 FAQ655404 EQU655404 EGY655404 DXC655404 DNG655404 DDK655404 CTO655404 CJS655404 BZW655404 BQA655404 BGE655404 AWI655404 AMM655404 ACQ655404 SU655404 IY655404 C655404 WVK589868 WLO589868 WBS589868 VRW589868 VIA589868 UYE589868 UOI589868 UEM589868 TUQ589868 TKU589868 TAY589868 SRC589868 SHG589868 RXK589868 RNO589868 RDS589868 QTW589868 QKA589868 QAE589868 PQI589868 PGM589868 OWQ589868 OMU589868 OCY589868 NTC589868 NJG589868 MZK589868 MPO589868 MFS589868 LVW589868 LMA589868 LCE589868 KSI589868 KIM589868 JYQ589868 JOU589868 JEY589868 IVC589868 ILG589868 IBK589868 HRO589868 HHS589868 GXW589868 GOA589868 GEE589868 FUI589868 FKM589868 FAQ589868 EQU589868 EGY589868 DXC589868 DNG589868 DDK589868 CTO589868 CJS589868 BZW589868 BQA589868 BGE589868 AWI589868 AMM589868 ACQ589868 SU589868 IY589868 C589868 WVK524332 WLO524332 WBS524332 VRW524332 VIA524332 UYE524332 UOI524332 UEM524332 TUQ524332 TKU524332 TAY524332 SRC524332 SHG524332 RXK524332 RNO524332 RDS524332 QTW524332 QKA524332 QAE524332 PQI524332 PGM524332 OWQ524332 OMU524332 OCY524332 NTC524332 NJG524332 MZK524332 MPO524332 MFS524332 LVW524332 LMA524332 LCE524332 KSI524332 KIM524332 JYQ524332 JOU524332 JEY524332 IVC524332 ILG524332 IBK524332 HRO524332 HHS524332 GXW524332 GOA524332 GEE524332 FUI524332 FKM524332 FAQ524332 EQU524332 EGY524332 DXC524332 DNG524332 DDK524332 CTO524332 CJS524332 BZW524332 BQA524332 BGE524332 AWI524332 AMM524332 ACQ524332 SU524332 IY524332 C524332 WVK458796 WLO458796 WBS458796 VRW458796 VIA458796 UYE458796 UOI458796 UEM458796 TUQ458796 TKU458796 TAY458796 SRC458796 SHG458796 RXK458796 RNO458796 RDS458796 QTW458796 QKA458796 QAE458796 PQI458796 PGM458796 OWQ458796 OMU458796 OCY458796 NTC458796 NJG458796 MZK458796 MPO458796 MFS458796 LVW458796 LMA458796 LCE458796 KSI458796 KIM458796 JYQ458796 JOU458796 JEY458796 IVC458796 ILG458796 IBK458796 HRO458796 HHS458796 GXW458796 GOA458796 GEE458796 FUI458796 FKM458796 FAQ458796 EQU458796 EGY458796 DXC458796 DNG458796 DDK458796 CTO458796 CJS458796 BZW458796 BQA458796 BGE458796 AWI458796 AMM458796 ACQ458796 SU458796 IY458796 C458796 WVK393260 WLO393260 WBS393260 VRW393260 VIA393260 UYE393260 UOI393260 UEM393260 TUQ393260 TKU393260 TAY393260 SRC393260 SHG393260 RXK393260 RNO393260 RDS393260 QTW393260 QKA393260 QAE393260 PQI393260 PGM393260 OWQ393260 OMU393260 OCY393260 NTC393260 NJG393260 MZK393260 MPO393260 MFS393260 LVW393260 LMA393260 LCE393260 KSI393260 KIM393260 JYQ393260 JOU393260 JEY393260 IVC393260 ILG393260 IBK393260 HRO393260 HHS393260 GXW393260 GOA393260 GEE393260 FUI393260 FKM393260 FAQ393260 EQU393260 EGY393260 DXC393260 DNG393260 DDK393260 CTO393260 CJS393260 BZW393260 BQA393260 BGE393260 AWI393260 AMM393260 ACQ393260 SU393260 IY393260 C393260 WVK327724 WLO327724 WBS327724 VRW327724 VIA327724 UYE327724 UOI327724 UEM327724 TUQ327724 TKU327724 TAY327724 SRC327724 SHG327724 RXK327724 RNO327724 RDS327724 QTW327724 QKA327724 QAE327724 PQI327724 PGM327724 OWQ327724 OMU327724 OCY327724 NTC327724 NJG327724 MZK327724 MPO327724 MFS327724 LVW327724 LMA327724 LCE327724 KSI327724 KIM327724 JYQ327724 JOU327724 JEY327724 IVC327724 ILG327724 IBK327724 HRO327724 HHS327724 GXW327724 GOA327724 GEE327724 FUI327724 FKM327724 FAQ327724 EQU327724 EGY327724 DXC327724 DNG327724 DDK327724 CTO327724 CJS327724 BZW327724 BQA327724 BGE327724 AWI327724 AMM327724 ACQ327724 SU327724 IY327724 C327724 WVK262188 WLO262188 WBS262188 VRW262188 VIA262188 UYE262188 UOI262188 UEM262188 TUQ262188 TKU262188 TAY262188 SRC262188 SHG262188 RXK262188 RNO262188 RDS262188 QTW262188 QKA262188 QAE262188 PQI262188 PGM262188 OWQ262188 OMU262188 OCY262188 NTC262188 NJG262188 MZK262188 MPO262188 MFS262188 LVW262188 LMA262188 LCE262188 KSI262188 KIM262188 JYQ262188 JOU262188 JEY262188 IVC262188 ILG262188 IBK262188 HRO262188 HHS262188 GXW262188 GOA262188 GEE262188 FUI262188 FKM262188 FAQ262188 EQU262188 EGY262188 DXC262188 DNG262188 DDK262188 CTO262188 CJS262188 BZW262188 BQA262188 BGE262188 AWI262188 AMM262188 ACQ262188 SU262188 IY262188 C262188 WVK196652 WLO196652 WBS196652 VRW196652 VIA196652 UYE196652 UOI196652 UEM196652 TUQ196652 TKU196652 TAY196652 SRC196652 SHG196652 RXK196652 RNO196652 RDS196652 QTW196652 QKA196652 QAE196652 PQI196652 PGM196652 OWQ196652 OMU196652 OCY196652 NTC196652 NJG196652 MZK196652 MPO196652 MFS196652 LVW196652 LMA196652 LCE196652 KSI196652 KIM196652 JYQ196652 JOU196652 JEY196652 IVC196652 ILG196652 IBK196652 HRO196652 HHS196652 GXW196652 GOA196652 GEE196652 FUI196652 FKM196652 FAQ196652 EQU196652 EGY196652 DXC196652 DNG196652 DDK196652 CTO196652 CJS196652 BZW196652 BQA196652 BGE196652 AWI196652 AMM196652 ACQ196652 SU196652 IY196652 C196652 WVK131116 WLO131116 WBS131116 VRW131116 VIA131116 UYE131116 UOI131116 UEM131116 TUQ131116 TKU131116 TAY131116 SRC131116 SHG131116 RXK131116 RNO131116 RDS131116 QTW131116 QKA131116 QAE131116 PQI131116 PGM131116 OWQ131116 OMU131116 OCY131116 NTC131116 NJG131116 MZK131116 MPO131116 MFS131116 LVW131116 LMA131116 LCE131116 KSI131116 KIM131116 JYQ131116 JOU131116 JEY131116 IVC131116 ILG131116 IBK131116 HRO131116 HHS131116 GXW131116 GOA131116 GEE131116 FUI131116 FKM131116 FAQ131116 EQU131116 EGY131116 DXC131116 DNG131116 DDK131116 CTO131116 CJS131116 BZW131116 BQA131116 BGE131116 AWI131116 AMM131116 ACQ131116 SU131116 IY131116 C131116 WVK65580 WLO65580 WBS65580 VRW65580 VIA65580 UYE65580 UOI65580 UEM65580 TUQ65580 TKU65580 TAY65580 SRC65580 SHG65580 RXK65580 RNO65580 RDS65580 QTW65580 QKA65580 QAE65580 PQI65580 PGM65580 OWQ65580 OMU65580 OCY65580 NTC65580 NJG65580 MZK65580 MPO65580 MFS65580 LVW65580 LMA65580 LCE65580 KSI65580 KIM65580 JYQ65580 JOU65580 JEY65580 IVC65580 ILG65580 IBK65580 HRO65580 HHS65580 GXW65580 GOA65580 GEE65580 FUI65580 FKM65580 FAQ65580 EQU65580 EGY65580 DXC65580 DNG65580 DDK65580 CTO65580 CJS65580 BZW65580 BQA65580 BGE65580 AWI65580 AMM65580 ACQ65580 SU65580 IY65580 C65580 WVK44 WLO44 WBS44 VRW44 VIA44 UYE44 UOI44 UEM44 TUQ44 TKU44 TAY44 SRC44 SHG44 RXK44 RNO44 RDS44 QTW44 QKA44 QAE44 PQI44 PGM44 OWQ44 OMU44 OCY44 NTC44 NJG44 MZK44 MPO44 MFS44 LVW44 LMA44 LCE44 KSI44 KIM44 JYQ44 JOU44 JEY44 IVC44 ILG44 IBK44 HRO44 HHS44 GXW44 GOA44 GEE44 FUI44 FKM44 FAQ44 EQU44 EGY44 DXC44 DNG44 DDK44 CTO44 CJS44 BZW44 BQA44 BGE44 AWI44 AMM44 ACQ44 SU44 IY44 M1:M13 JI1:JI13 TE1:TE13 ADA1:ADA13 AMW1:AMW13 AWS1:AWS13 BGO1:BGO13 BQK1:BQK13 CAG1:CAG13 CKC1:CKC13 CTY1:CTY13 DDU1:DDU13 DNQ1:DNQ13 DXM1:DXM13 EHI1:EHI13 ERE1:ERE13 FBA1:FBA13 FKW1:FKW13 FUS1:FUS13 GEO1:GEO13 GOK1:GOK13 GYG1:GYG13 HIC1:HIC13 HRY1:HRY13 IBU1:IBU13 ILQ1:ILQ13 IVM1:IVM13 JFI1:JFI13 JPE1:JPE13 JZA1:JZA13 KIW1:KIW13 KSS1:KSS13 LCO1:LCO13 LMK1:LMK13 LWG1:LWG13 MGC1:MGC13 MPY1:MPY13 MZU1:MZU13 NJQ1:NJQ13 NTM1:NTM13 ODI1:ODI13 ONE1:ONE13 OXA1:OXA13 PGW1:PGW13 PQS1:PQS13 QAO1:QAO13 QKK1:QKK13 QUG1:QUG13 REC1:REC13 RNY1:RNY13 RXU1:RXU13 SHQ1:SHQ13 SRM1:SRM13 TBI1:TBI13 TLE1:TLE13 TVA1:TVA13 UEW1:UEW13 UOS1:UOS13 UYO1:UYO13 VIK1:VIK13 VSG1:VSG13 WCC1:WCC13 WLY1:WLY13 WVU1:WVU13 N1:O1048576 JJ1:JK1048576 TF1:TG1048576 ADB1:ADC1048576 AMX1:AMY1048576 AWT1:AWU1048576 BGP1:BGQ1048576 BQL1:BQM1048576 CAH1:CAI1048576 CKD1:CKE1048576 CTZ1:CUA1048576 DDV1:DDW1048576 DNR1:DNS1048576 DXN1:DXO1048576 EHJ1:EHK1048576 ERF1:ERG1048576 FBB1:FBC1048576 FKX1:FKY1048576 FUT1:FUU1048576 GEP1:GEQ1048576 GOL1:GOM1048576 GYH1:GYI1048576 HID1:HIE1048576 HRZ1:HSA1048576 IBV1:IBW1048576 ILR1:ILS1048576 IVN1:IVO1048576 JFJ1:JFK1048576 JPF1:JPG1048576 JZB1:JZC1048576 KIX1:KIY1048576 KST1:KSU1048576 LCP1:LCQ1048576 LML1:LMM1048576 LWH1:LWI1048576 MGD1:MGE1048576 MPZ1:MQA1048576 MZV1:MZW1048576 NJR1:NJS1048576 NTN1:NTO1048576 ODJ1:ODK1048576 ONF1:ONG1048576 OXB1:OXC1048576 PGX1:PGY1048576 PQT1:PQU1048576 QAP1:QAQ1048576 QKL1:QKM1048576 QUH1:QUI1048576 RED1:REE1048576 RNZ1:ROA1048576 RXV1:RXW1048576 SHR1:SHS1048576 SRN1:SRO1048576 TBJ1:TBK1048576 TLF1:TLG1048576 TVB1:TVC1048576 UEX1:UEY1048576 UOT1:UOU1048576 UYP1:UYQ1048576 VIL1:VIM1048576 VSH1:VSI1048576 WCD1:WCE1048576 WLZ1:WMA1048576 WVV1:WVW1048576 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K1:K42 JG1:JG42 TC1:TC42 ACY1:ACY42 AMU1:AMU42 AWQ1:AWQ42 BGM1:BGM42 BQI1:BQI42 CAE1:CAE42 CKA1:CKA42 CTW1:CTW42 DDS1:DDS42 DNO1:DNO42 DXK1:DXK42 EHG1:EHG42 ERC1:ERC42 FAY1:FAY42 FKU1:FKU42 FUQ1:FUQ42 GEM1:GEM42 GOI1:GOI42 GYE1:GYE42 HIA1:HIA42 HRW1:HRW42 IBS1:IBS42 ILO1:ILO42 IVK1:IVK42 JFG1:JFG42 JPC1:JPC42 JYY1:JYY42 KIU1:KIU42 KSQ1:KSQ42 LCM1:LCM42 LMI1:LMI42 LWE1:LWE42 MGA1:MGA42 MPW1:MPW42 MZS1:MZS42 NJO1:NJO42 NTK1:NTK42 ODG1:ODG42 ONC1:ONC42 OWY1:OWY42 PGU1:PGU42 PQQ1:PQQ42 QAM1:QAM42 QKI1:QKI42 QUE1:QUE42 REA1:REA42 RNW1:RNW42 RXS1:RXS42 SHO1:SHO42 SRK1:SRK42 TBG1:TBG42 TLC1:TLC42 TUY1:TUY42 UEU1:UEU42 UOQ1:UOQ42 UYM1:UYM42 VII1:VII42 VSE1:VSE42 WCA1:WCA42 WLW1:WLW42 WVS1:WVS42 Q1:IV1048576 JM1:SR1048576 TI1:ACN1048576 ADE1:AMJ1048576 ANA1:AWF1048576 AWW1:BGB1048576 BGS1:BPX1048576 BQO1:BZT1048576 CAK1:CJP1048576 CKG1:CTL1048576 CUC1:DDH1048576 DDY1:DND1048576 DNU1:DWZ1048576 DXQ1:EGV1048576 EHM1:EQR1048576 ERI1:FAN1048576 FBE1:FKJ1048576 FLA1:FUF1048576 FUW1:GEB1048576 GES1:GNX1048576 GOO1:GXT1048576 GYK1:HHP1048576 HIG1:HRL1048576 HSC1:IBH1048576 IBY1:ILD1048576 ILU1:IUZ1048576 IVQ1:JEV1048576 JFM1:JOR1048576 JPI1:JYN1048576 JZE1:KIJ1048576 KJA1:KSF1048576 KSW1:LCB1048576 LCS1:LLX1048576 LMO1:LVT1048576 LWK1:MFP1048576 MGG1:MPL1048576 MQC1:MZH1048576 MZY1:NJD1048576 NJU1:NSZ1048576 NTQ1:OCV1048576 ODM1:OMR1048576 ONI1:OWN1048576 OXE1:PGJ1048576 PHA1:PQF1048576 PQW1:QAB1048576 QAS1:QJX1048576 QKO1:QTT1048576 QUK1:RDP1048576 REG1:RNL1048576 ROC1:RXH1048576 RXY1:SHD1048576 SHU1:SQZ1048576 SRQ1:TAV1048576 TBM1:TKR1048576 TLI1:TUN1048576 TVE1:UEJ1048576 UFA1:UOF1048576 UOW1:UYB1048576 UYS1:VHX1048576 VIO1:VRT1048576 VSK1:WBP1048576 WCG1:WLL1048576 WMC1:WVH1048576 WVY1:XFD1048576 P1:P32 JL1:JL32 TH1:TH32 ADD1:ADD32 AMZ1:AMZ32 AWV1:AWV32 BGR1:BGR32 BQN1:BQN32 CAJ1:CAJ32 CKF1:CKF32 CUB1:CUB32 DDX1:DDX32 DNT1:DNT32 DXP1:DXP32 EHL1:EHL32 ERH1:ERH32 FBD1:FBD32 FKZ1:FKZ32 FUV1:FUV32 GER1:GER32 GON1:GON32 GYJ1:GYJ32 HIF1:HIF32 HSB1:HSB32 IBX1:IBX32 ILT1:ILT32 IVP1:IVP32 JFL1:JFL32 JPH1:JPH32 JZD1:JZD32 KIZ1:KIZ32 KSV1:KSV32 LCR1:LCR32 LMN1:LMN32 LWJ1:LWJ32 MGF1:MGF32 MQB1:MQB32 MZX1:MZX32 NJT1:NJT32 NTP1:NTP32 ODL1:ODL32 ONH1:ONH32 OXD1:OXD32 PGZ1:PGZ32 PQV1:PQV32 QAR1:QAR32 QKN1:QKN32 QUJ1:QUJ32 REF1:REF32 ROB1:ROB32 RXX1:RXX32 SHT1:SHT32 SRP1:SRP32 TBL1:TBL32 TLH1:TLH32 TVD1:TVD32 UEZ1:UEZ32 UOV1:UOV32 UYR1:UYR32 VIN1:VIN32 VSJ1:VSJ32 WCF1:WCF32 WMB1:WMB32 WVX1:WVX32"/>
  </dataValidations>
  <pageMargins left="0.48"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P169"/>
  <sheetViews>
    <sheetView topLeftCell="A40" workbookViewId="0">
      <selection activeCell="N10" sqref="N10"/>
    </sheetView>
  </sheetViews>
  <sheetFormatPr defaultRowHeight="12.75"/>
  <cols>
    <col min="1" max="1" width="6.140625" style="104" customWidth="1"/>
    <col min="2" max="2" width="6.85546875" style="104" customWidth="1"/>
    <col min="3" max="3" width="7.140625" style="104" customWidth="1"/>
    <col min="4" max="4" width="32.42578125" style="104" customWidth="1"/>
    <col min="5" max="5" width="12" style="105" customWidth="1"/>
    <col min="6" max="8" width="14.42578125" style="104" hidden="1" customWidth="1"/>
    <col min="9" max="9" width="15.5703125" style="104" hidden="1" customWidth="1"/>
    <col min="10" max="10" width="15" style="104" hidden="1" customWidth="1"/>
    <col min="11" max="11" width="13.5703125" style="104" hidden="1" customWidth="1"/>
    <col min="12" max="12" width="18.5703125" style="104" customWidth="1"/>
    <col min="13" max="256" width="9.140625" style="104"/>
    <col min="257" max="257" width="6.140625" style="104" customWidth="1"/>
    <col min="258" max="258" width="6.85546875" style="104" customWidth="1"/>
    <col min="259" max="259" width="7.140625" style="104" customWidth="1"/>
    <col min="260" max="260" width="32.42578125" style="104" customWidth="1"/>
    <col min="261" max="261" width="12" style="104" customWidth="1"/>
    <col min="262" max="267" width="0" style="104" hidden="1" customWidth="1"/>
    <col min="268" max="268" width="17.42578125" style="104" customWidth="1"/>
    <col min="269" max="512" width="9.140625" style="104"/>
    <col min="513" max="513" width="6.140625" style="104" customWidth="1"/>
    <col min="514" max="514" width="6.85546875" style="104" customWidth="1"/>
    <col min="515" max="515" width="7.140625" style="104" customWidth="1"/>
    <col min="516" max="516" width="32.42578125" style="104" customWidth="1"/>
    <col min="517" max="517" width="12" style="104" customWidth="1"/>
    <col min="518" max="523" width="0" style="104" hidden="1" customWidth="1"/>
    <col min="524" max="524" width="17.42578125" style="104" customWidth="1"/>
    <col min="525" max="768" width="9.140625" style="104"/>
    <col min="769" max="769" width="6.140625" style="104" customWidth="1"/>
    <col min="770" max="770" width="6.85546875" style="104" customWidth="1"/>
    <col min="771" max="771" width="7.140625" style="104" customWidth="1"/>
    <col min="772" max="772" width="32.42578125" style="104" customWidth="1"/>
    <col min="773" max="773" width="12" style="104" customWidth="1"/>
    <col min="774" max="779" width="0" style="104" hidden="1" customWidth="1"/>
    <col min="780" max="780" width="17.42578125" style="104" customWidth="1"/>
    <col min="781" max="1024" width="9.140625" style="104"/>
    <col min="1025" max="1025" width="6.140625" style="104" customWidth="1"/>
    <col min="1026" max="1026" width="6.85546875" style="104" customWidth="1"/>
    <col min="1027" max="1027" width="7.140625" style="104" customWidth="1"/>
    <col min="1028" max="1028" width="32.42578125" style="104" customWidth="1"/>
    <col min="1029" max="1029" width="12" style="104" customWidth="1"/>
    <col min="1030" max="1035" width="0" style="104" hidden="1" customWidth="1"/>
    <col min="1036" max="1036" width="17.42578125" style="104" customWidth="1"/>
    <col min="1037" max="1280" width="9.140625" style="104"/>
    <col min="1281" max="1281" width="6.140625" style="104" customWidth="1"/>
    <col min="1282" max="1282" width="6.85546875" style="104" customWidth="1"/>
    <col min="1283" max="1283" width="7.140625" style="104" customWidth="1"/>
    <col min="1284" max="1284" width="32.42578125" style="104" customWidth="1"/>
    <col min="1285" max="1285" width="12" style="104" customWidth="1"/>
    <col min="1286" max="1291" width="0" style="104" hidden="1" customWidth="1"/>
    <col min="1292" max="1292" width="17.42578125" style="104" customWidth="1"/>
    <col min="1293" max="1536" width="9.140625" style="104"/>
    <col min="1537" max="1537" width="6.140625" style="104" customWidth="1"/>
    <col min="1538" max="1538" width="6.85546875" style="104" customWidth="1"/>
    <col min="1539" max="1539" width="7.140625" style="104" customWidth="1"/>
    <col min="1540" max="1540" width="32.42578125" style="104" customWidth="1"/>
    <col min="1541" max="1541" width="12" style="104" customWidth="1"/>
    <col min="1542" max="1547" width="0" style="104" hidden="1" customWidth="1"/>
    <col min="1548" max="1548" width="17.42578125" style="104" customWidth="1"/>
    <col min="1549" max="1792" width="9.140625" style="104"/>
    <col min="1793" max="1793" width="6.140625" style="104" customWidth="1"/>
    <col min="1794" max="1794" width="6.85546875" style="104" customWidth="1"/>
    <col min="1795" max="1795" width="7.140625" style="104" customWidth="1"/>
    <col min="1796" max="1796" width="32.42578125" style="104" customWidth="1"/>
    <col min="1797" max="1797" width="12" style="104" customWidth="1"/>
    <col min="1798" max="1803" width="0" style="104" hidden="1" customWidth="1"/>
    <col min="1804" max="1804" width="17.42578125" style="104" customWidth="1"/>
    <col min="1805" max="2048" width="9.140625" style="104"/>
    <col min="2049" max="2049" width="6.140625" style="104" customWidth="1"/>
    <col min="2050" max="2050" width="6.85546875" style="104" customWidth="1"/>
    <col min="2051" max="2051" width="7.140625" style="104" customWidth="1"/>
    <col min="2052" max="2052" width="32.42578125" style="104" customWidth="1"/>
    <col min="2053" max="2053" width="12" style="104" customWidth="1"/>
    <col min="2054" max="2059" width="0" style="104" hidden="1" customWidth="1"/>
    <col min="2060" max="2060" width="17.42578125" style="104" customWidth="1"/>
    <col min="2061" max="2304" width="9.140625" style="104"/>
    <col min="2305" max="2305" width="6.140625" style="104" customWidth="1"/>
    <col min="2306" max="2306" width="6.85546875" style="104" customWidth="1"/>
    <col min="2307" max="2307" width="7.140625" style="104" customWidth="1"/>
    <col min="2308" max="2308" width="32.42578125" style="104" customWidth="1"/>
    <col min="2309" max="2309" width="12" style="104" customWidth="1"/>
    <col min="2310" max="2315" width="0" style="104" hidden="1" customWidth="1"/>
    <col min="2316" max="2316" width="17.42578125" style="104" customWidth="1"/>
    <col min="2317" max="2560" width="9.140625" style="104"/>
    <col min="2561" max="2561" width="6.140625" style="104" customWidth="1"/>
    <col min="2562" max="2562" width="6.85546875" style="104" customWidth="1"/>
    <col min="2563" max="2563" width="7.140625" style="104" customWidth="1"/>
    <col min="2564" max="2564" width="32.42578125" style="104" customWidth="1"/>
    <col min="2565" max="2565" width="12" style="104" customWidth="1"/>
    <col min="2566" max="2571" width="0" style="104" hidden="1" customWidth="1"/>
    <col min="2572" max="2572" width="17.42578125" style="104" customWidth="1"/>
    <col min="2573" max="2816" width="9.140625" style="104"/>
    <col min="2817" max="2817" width="6.140625" style="104" customWidth="1"/>
    <col min="2818" max="2818" width="6.85546875" style="104" customWidth="1"/>
    <col min="2819" max="2819" width="7.140625" style="104" customWidth="1"/>
    <col min="2820" max="2820" width="32.42578125" style="104" customWidth="1"/>
    <col min="2821" max="2821" width="12" style="104" customWidth="1"/>
    <col min="2822" max="2827" width="0" style="104" hidden="1" customWidth="1"/>
    <col min="2828" max="2828" width="17.42578125" style="104" customWidth="1"/>
    <col min="2829" max="3072" width="9.140625" style="104"/>
    <col min="3073" max="3073" width="6.140625" style="104" customWidth="1"/>
    <col min="3074" max="3074" width="6.85546875" style="104" customWidth="1"/>
    <col min="3075" max="3075" width="7.140625" style="104" customWidth="1"/>
    <col min="3076" max="3076" width="32.42578125" style="104" customWidth="1"/>
    <col min="3077" max="3077" width="12" style="104" customWidth="1"/>
    <col min="3078" max="3083" width="0" style="104" hidden="1" customWidth="1"/>
    <col min="3084" max="3084" width="17.42578125" style="104" customWidth="1"/>
    <col min="3085" max="3328" width="9.140625" style="104"/>
    <col min="3329" max="3329" width="6.140625" style="104" customWidth="1"/>
    <col min="3330" max="3330" width="6.85546875" style="104" customWidth="1"/>
    <col min="3331" max="3331" width="7.140625" style="104" customWidth="1"/>
    <col min="3332" max="3332" width="32.42578125" style="104" customWidth="1"/>
    <col min="3333" max="3333" width="12" style="104" customWidth="1"/>
    <col min="3334" max="3339" width="0" style="104" hidden="1" customWidth="1"/>
    <col min="3340" max="3340" width="17.42578125" style="104" customWidth="1"/>
    <col min="3341" max="3584" width="9.140625" style="104"/>
    <col min="3585" max="3585" width="6.140625" style="104" customWidth="1"/>
    <col min="3586" max="3586" width="6.85546875" style="104" customWidth="1"/>
    <col min="3587" max="3587" width="7.140625" style="104" customWidth="1"/>
    <col min="3588" max="3588" width="32.42578125" style="104" customWidth="1"/>
    <col min="3589" max="3589" width="12" style="104" customWidth="1"/>
    <col min="3590" max="3595" width="0" style="104" hidden="1" customWidth="1"/>
    <col min="3596" max="3596" width="17.42578125" style="104" customWidth="1"/>
    <col min="3597" max="3840" width="9.140625" style="104"/>
    <col min="3841" max="3841" width="6.140625" style="104" customWidth="1"/>
    <col min="3842" max="3842" width="6.85546875" style="104" customWidth="1"/>
    <col min="3843" max="3843" width="7.140625" style="104" customWidth="1"/>
    <col min="3844" max="3844" width="32.42578125" style="104" customWidth="1"/>
    <col min="3845" max="3845" width="12" style="104" customWidth="1"/>
    <col min="3846" max="3851" width="0" style="104" hidden="1" customWidth="1"/>
    <col min="3852" max="3852" width="17.42578125" style="104" customWidth="1"/>
    <col min="3853" max="4096" width="9.140625" style="104"/>
    <col min="4097" max="4097" width="6.140625" style="104" customWidth="1"/>
    <col min="4098" max="4098" width="6.85546875" style="104" customWidth="1"/>
    <col min="4099" max="4099" width="7.140625" style="104" customWidth="1"/>
    <col min="4100" max="4100" width="32.42578125" style="104" customWidth="1"/>
    <col min="4101" max="4101" width="12" style="104" customWidth="1"/>
    <col min="4102" max="4107" width="0" style="104" hidden="1" customWidth="1"/>
    <col min="4108" max="4108" width="17.42578125" style="104" customWidth="1"/>
    <col min="4109" max="4352" width="9.140625" style="104"/>
    <col min="4353" max="4353" width="6.140625" style="104" customWidth="1"/>
    <col min="4354" max="4354" width="6.85546875" style="104" customWidth="1"/>
    <col min="4355" max="4355" width="7.140625" style="104" customWidth="1"/>
    <col min="4356" max="4356" width="32.42578125" style="104" customWidth="1"/>
    <col min="4357" max="4357" width="12" style="104" customWidth="1"/>
    <col min="4358" max="4363" width="0" style="104" hidden="1" customWidth="1"/>
    <col min="4364" max="4364" width="17.42578125" style="104" customWidth="1"/>
    <col min="4365" max="4608" width="9.140625" style="104"/>
    <col min="4609" max="4609" width="6.140625" style="104" customWidth="1"/>
    <col min="4610" max="4610" width="6.85546875" style="104" customWidth="1"/>
    <col min="4611" max="4611" width="7.140625" style="104" customWidth="1"/>
    <col min="4612" max="4612" width="32.42578125" style="104" customWidth="1"/>
    <col min="4613" max="4613" width="12" style="104" customWidth="1"/>
    <col min="4614" max="4619" width="0" style="104" hidden="1" customWidth="1"/>
    <col min="4620" max="4620" width="17.42578125" style="104" customWidth="1"/>
    <col min="4621" max="4864" width="9.140625" style="104"/>
    <col min="4865" max="4865" width="6.140625" style="104" customWidth="1"/>
    <col min="4866" max="4866" width="6.85546875" style="104" customWidth="1"/>
    <col min="4867" max="4867" width="7.140625" style="104" customWidth="1"/>
    <col min="4868" max="4868" width="32.42578125" style="104" customWidth="1"/>
    <col min="4869" max="4869" width="12" style="104" customWidth="1"/>
    <col min="4870" max="4875" width="0" style="104" hidden="1" customWidth="1"/>
    <col min="4876" max="4876" width="17.42578125" style="104" customWidth="1"/>
    <col min="4877" max="5120" width="9.140625" style="104"/>
    <col min="5121" max="5121" width="6.140625" style="104" customWidth="1"/>
    <col min="5122" max="5122" width="6.85546875" style="104" customWidth="1"/>
    <col min="5123" max="5123" width="7.140625" style="104" customWidth="1"/>
    <col min="5124" max="5124" width="32.42578125" style="104" customWidth="1"/>
    <col min="5125" max="5125" width="12" style="104" customWidth="1"/>
    <col min="5126" max="5131" width="0" style="104" hidden="1" customWidth="1"/>
    <col min="5132" max="5132" width="17.42578125" style="104" customWidth="1"/>
    <col min="5133" max="5376" width="9.140625" style="104"/>
    <col min="5377" max="5377" width="6.140625" style="104" customWidth="1"/>
    <col min="5378" max="5378" width="6.85546875" style="104" customWidth="1"/>
    <col min="5379" max="5379" width="7.140625" style="104" customWidth="1"/>
    <col min="5380" max="5380" width="32.42578125" style="104" customWidth="1"/>
    <col min="5381" max="5381" width="12" style="104" customWidth="1"/>
    <col min="5382" max="5387" width="0" style="104" hidden="1" customWidth="1"/>
    <col min="5388" max="5388" width="17.42578125" style="104" customWidth="1"/>
    <col min="5389" max="5632" width="9.140625" style="104"/>
    <col min="5633" max="5633" width="6.140625" style="104" customWidth="1"/>
    <col min="5634" max="5634" width="6.85546875" style="104" customWidth="1"/>
    <col min="5635" max="5635" width="7.140625" style="104" customWidth="1"/>
    <col min="5636" max="5636" width="32.42578125" style="104" customWidth="1"/>
    <col min="5637" max="5637" width="12" style="104" customWidth="1"/>
    <col min="5638" max="5643" width="0" style="104" hidden="1" customWidth="1"/>
    <col min="5644" max="5644" width="17.42578125" style="104" customWidth="1"/>
    <col min="5645" max="5888" width="9.140625" style="104"/>
    <col min="5889" max="5889" width="6.140625" style="104" customWidth="1"/>
    <col min="5890" max="5890" width="6.85546875" style="104" customWidth="1"/>
    <col min="5891" max="5891" width="7.140625" style="104" customWidth="1"/>
    <col min="5892" max="5892" width="32.42578125" style="104" customWidth="1"/>
    <col min="5893" max="5893" width="12" style="104" customWidth="1"/>
    <col min="5894" max="5899" width="0" style="104" hidden="1" customWidth="1"/>
    <col min="5900" max="5900" width="17.42578125" style="104" customWidth="1"/>
    <col min="5901" max="6144" width="9.140625" style="104"/>
    <col min="6145" max="6145" width="6.140625" style="104" customWidth="1"/>
    <col min="6146" max="6146" width="6.85546875" style="104" customWidth="1"/>
    <col min="6147" max="6147" width="7.140625" style="104" customWidth="1"/>
    <col min="6148" max="6148" width="32.42578125" style="104" customWidth="1"/>
    <col min="6149" max="6149" width="12" style="104" customWidth="1"/>
    <col min="6150" max="6155" width="0" style="104" hidden="1" customWidth="1"/>
    <col min="6156" max="6156" width="17.42578125" style="104" customWidth="1"/>
    <col min="6157" max="6400" width="9.140625" style="104"/>
    <col min="6401" max="6401" width="6.140625" style="104" customWidth="1"/>
    <col min="6402" max="6402" width="6.85546875" style="104" customWidth="1"/>
    <col min="6403" max="6403" width="7.140625" style="104" customWidth="1"/>
    <col min="6404" max="6404" width="32.42578125" style="104" customWidth="1"/>
    <col min="6405" max="6405" width="12" style="104" customWidth="1"/>
    <col min="6406" max="6411" width="0" style="104" hidden="1" customWidth="1"/>
    <col min="6412" max="6412" width="17.42578125" style="104" customWidth="1"/>
    <col min="6413" max="6656" width="9.140625" style="104"/>
    <col min="6657" max="6657" width="6.140625" style="104" customWidth="1"/>
    <col min="6658" max="6658" width="6.85546875" style="104" customWidth="1"/>
    <col min="6659" max="6659" width="7.140625" style="104" customWidth="1"/>
    <col min="6660" max="6660" width="32.42578125" style="104" customWidth="1"/>
    <col min="6661" max="6661" width="12" style="104" customWidth="1"/>
    <col min="6662" max="6667" width="0" style="104" hidden="1" customWidth="1"/>
    <col min="6668" max="6668" width="17.42578125" style="104" customWidth="1"/>
    <col min="6669" max="6912" width="9.140625" style="104"/>
    <col min="6913" max="6913" width="6.140625" style="104" customWidth="1"/>
    <col min="6914" max="6914" width="6.85546875" style="104" customWidth="1"/>
    <col min="6915" max="6915" width="7.140625" style="104" customWidth="1"/>
    <col min="6916" max="6916" width="32.42578125" style="104" customWidth="1"/>
    <col min="6917" max="6917" width="12" style="104" customWidth="1"/>
    <col min="6918" max="6923" width="0" style="104" hidden="1" customWidth="1"/>
    <col min="6924" max="6924" width="17.42578125" style="104" customWidth="1"/>
    <col min="6925" max="7168" width="9.140625" style="104"/>
    <col min="7169" max="7169" width="6.140625" style="104" customWidth="1"/>
    <col min="7170" max="7170" width="6.85546875" style="104" customWidth="1"/>
    <col min="7171" max="7171" width="7.140625" style="104" customWidth="1"/>
    <col min="7172" max="7172" width="32.42578125" style="104" customWidth="1"/>
    <col min="7173" max="7173" width="12" style="104" customWidth="1"/>
    <col min="7174" max="7179" width="0" style="104" hidden="1" customWidth="1"/>
    <col min="7180" max="7180" width="17.42578125" style="104" customWidth="1"/>
    <col min="7181" max="7424" width="9.140625" style="104"/>
    <col min="7425" max="7425" width="6.140625" style="104" customWidth="1"/>
    <col min="7426" max="7426" width="6.85546875" style="104" customWidth="1"/>
    <col min="7427" max="7427" width="7.140625" style="104" customWidth="1"/>
    <col min="7428" max="7428" width="32.42578125" style="104" customWidth="1"/>
    <col min="7429" max="7429" width="12" style="104" customWidth="1"/>
    <col min="7430" max="7435" width="0" style="104" hidden="1" customWidth="1"/>
    <col min="7436" max="7436" width="17.42578125" style="104" customWidth="1"/>
    <col min="7437" max="7680" width="9.140625" style="104"/>
    <col min="7681" max="7681" width="6.140625" style="104" customWidth="1"/>
    <col min="7682" max="7682" width="6.85546875" style="104" customWidth="1"/>
    <col min="7683" max="7683" width="7.140625" style="104" customWidth="1"/>
    <col min="7684" max="7684" width="32.42578125" style="104" customWidth="1"/>
    <col min="7685" max="7685" width="12" style="104" customWidth="1"/>
    <col min="7686" max="7691" width="0" style="104" hidden="1" customWidth="1"/>
    <col min="7692" max="7692" width="17.42578125" style="104" customWidth="1"/>
    <col min="7693" max="7936" width="9.140625" style="104"/>
    <col min="7937" max="7937" width="6.140625" style="104" customWidth="1"/>
    <col min="7938" max="7938" width="6.85546875" style="104" customWidth="1"/>
    <col min="7939" max="7939" width="7.140625" style="104" customWidth="1"/>
    <col min="7940" max="7940" width="32.42578125" style="104" customWidth="1"/>
    <col min="7941" max="7941" width="12" style="104" customWidth="1"/>
    <col min="7942" max="7947" width="0" style="104" hidden="1" customWidth="1"/>
    <col min="7948" max="7948" width="17.42578125" style="104" customWidth="1"/>
    <col min="7949" max="8192" width="9.140625" style="104"/>
    <col min="8193" max="8193" width="6.140625" style="104" customWidth="1"/>
    <col min="8194" max="8194" width="6.85546875" style="104" customWidth="1"/>
    <col min="8195" max="8195" width="7.140625" style="104" customWidth="1"/>
    <col min="8196" max="8196" width="32.42578125" style="104" customWidth="1"/>
    <col min="8197" max="8197" width="12" style="104" customWidth="1"/>
    <col min="8198" max="8203" width="0" style="104" hidden="1" customWidth="1"/>
    <col min="8204" max="8204" width="17.42578125" style="104" customWidth="1"/>
    <col min="8205" max="8448" width="9.140625" style="104"/>
    <col min="8449" max="8449" width="6.140625" style="104" customWidth="1"/>
    <col min="8450" max="8450" width="6.85546875" style="104" customWidth="1"/>
    <col min="8451" max="8451" width="7.140625" style="104" customWidth="1"/>
    <col min="8452" max="8452" width="32.42578125" style="104" customWidth="1"/>
    <col min="8453" max="8453" width="12" style="104" customWidth="1"/>
    <col min="8454" max="8459" width="0" style="104" hidden="1" customWidth="1"/>
    <col min="8460" max="8460" width="17.42578125" style="104" customWidth="1"/>
    <col min="8461" max="8704" width="9.140625" style="104"/>
    <col min="8705" max="8705" width="6.140625" style="104" customWidth="1"/>
    <col min="8706" max="8706" width="6.85546875" style="104" customWidth="1"/>
    <col min="8707" max="8707" width="7.140625" style="104" customWidth="1"/>
    <col min="8708" max="8708" width="32.42578125" style="104" customWidth="1"/>
    <col min="8709" max="8709" width="12" style="104" customWidth="1"/>
    <col min="8710" max="8715" width="0" style="104" hidden="1" customWidth="1"/>
    <col min="8716" max="8716" width="17.42578125" style="104" customWidth="1"/>
    <col min="8717" max="8960" width="9.140625" style="104"/>
    <col min="8961" max="8961" width="6.140625" style="104" customWidth="1"/>
    <col min="8962" max="8962" width="6.85546875" style="104" customWidth="1"/>
    <col min="8963" max="8963" width="7.140625" style="104" customWidth="1"/>
    <col min="8964" max="8964" width="32.42578125" style="104" customWidth="1"/>
    <col min="8965" max="8965" width="12" style="104" customWidth="1"/>
    <col min="8966" max="8971" width="0" style="104" hidden="1" customWidth="1"/>
    <col min="8972" max="8972" width="17.42578125" style="104" customWidth="1"/>
    <col min="8973" max="9216" width="9.140625" style="104"/>
    <col min="9217" max="9217" width="6.140625" style="104" customWidth="1"/>
    <col min="9218" max="9218" width="6.85546875" style="104" customWidth="1"/>
    <col min="9219" max="9219" width="7.140625" style="104" customWidth="1"/>
    <col min="9220" max="9220" width="32.42578125" style="104" customWidth="1"/>
    <col min="9221" max="9221" width="12" style="104" customWidth="1"/>
    <col min="9222" max="9227" width="0" style="104" hidden="1" customWidth="1"/>
    <col min="9228" max="9228" width="17.42578125" style="104" customWidth="1"/>
    <col min="9229" max="9472" width="9.140625" style="104"/>
    <col min="9473" max="9473" width="6.140625" style="104" customWidth="1"/>
    <col min="9474" max="9474" width="6.85546875" style="104" customWidth="1"/>
    <col min="9475" max="9475" width="7.140625" style="104" customWidth="1"/>
    <col min="9476" max="9476" width="32.42578125" style="104" customWidth="1"/>
    <col min="9477" max="9477" width="12" style="104" customWidth="1"/>
    <col min="9478" max="9483" width="0" style="104" hidden="1" customWidth="1"/>
    <col min="9484" max="9484" width="17.42578125" style="104" customWidth="1"/>
    <col min="9485" max="9728" width="9.140625" style="104"/>
    <col min="9729" max="9729" width="6.140625" style="104" customWidth="1"/>
    <col min="9730" max="9730" width="6.85546875" style="104" customWidth="1"/>
    <col min="9731" max="9731" width="7.140625" style="104" customWidth="1"/>
    <col min="9732" max="9732" width="32.42578125" style="104" customWidth="1"/>
    <col min="9733" max="9733" width="12" style="104" customWidth="1"/>
    <col min="9734" max="9739" width="0" style="104" hidden="1" customWidth="1"/>
    <col min="9740" max="9740" width="17.42578125" style="104" customWidth="1"/>
    <col min="9741" max="9984" width="9.140625" style="104"/>
    <col min="9985" max="9985" width="6.140625" style="104" customWidth="1"/>
    <col min="9986" max="9986" width="6.85546875" style="104" customWidth="1"/>
    <col min="9987" max="9987" width="7.140625" style="104" customWidth="1"/>
    <col min="9988" max="9988" width="32.42578125" style="104" customWidth="1"/>
    <col min="9989" max="9989" width="12" style="104" customWidth="1"/>
    <col min="9990" max="9995" width="0" style="104" hidden="1" customWidth="1"/>
    <col min="9996" max="9996" width="17.42578125" style="104" customWidth="1"/>
    <col min="9997" max="10240" width="9.140625" style="104"/>
    <col min="10241" max="10241" width="6.140625" style="104" customWidth="1"/>
    <col min="10242" max="10242" width="6.85546875" style="104" customWidth="1"/>
    <col min="10243" max="10243" width="7.140625" style="104" customWidth="1"/>
    <col min="10244" max="10244" width="32.42578125" style="104" customWidth="1"/>
    <col min="10245" max="10245" width="12" style="104" customWidth="1"/>
    <col min="10246" max="10251" width="0" style="104" hidden="1" customWidth="1"/>
    <col min="10252" max="10252" width="17.42578125" style="104" customWidth="1"/>
    <col min="10253" max="10496" width="9.140625" style="104"/>
    <col min="10497" max="10497" width="6.140625" style="104" customWidth="1"/>
    <col min="10498" max="10498" width="6.85546875" style="104" customWidth="1"/>
    <col min="10499" max="10499" width="7.140625" style="104" customWidth="1"/>
    <col min="10500" max="10500" width="32.42578125" style="104" customWidth="1"/>
    <col min="10501" max="10501" width="12" style="104" customWidth="1"/>
    <col min="10502" max="10507" width="0" style="104" hidden="1" customWidth="1"/>
    <col min="10508" max="10508" width="17.42578125" style="104" customWidth="1"/>
    <col min="10509" max="10752" width="9.140625" style="104"/>
    <col min="10753" max="10753" width="6.140625" style="104" customWidth="1"/>
    <col min="10754" max="10754" width="6.85546875" style="104" customWidth="1"/>
    <col min="10755" max="10755" width="7.140625" style="104" customWidth="1"/>
    <col min="10756" max="10756" width="32.42578125" style="104" customWidth="1"/>
    <col min="10757" max="10757" width="12" style="104" customWidth="1"/>
    <col min="10758" max="10763" width="0" style="104" hidden="1" customWidth="1"/>
    <col min="10764" max="10764" width="17.42578125" style="104" customWidth="1"/>
    <col min="10765" max="11008" width="9.140625" style="104"/>
    <col min="11009" max="11009" width="6.140625" style="104" customWidth="1"/>
    <col min="11010" max="11010" width="6.85546875" style="104" customWidth="1"/>
    <col min="11011" max="11011" width="7.140625" style="104" customWidth="1"/>
    <col min="11012" max="11012" width="32.42578125" style="104" customWidth="1"/>
    <col min="11013" max="11013" width="12" style="104" customWidth="1"/>
    <col min="11014" max="11019" width="0" style="104" hidden="1" customWidth="1"/>
    <col min="11020" max="11020" width="17.42578125" style="104" customWidth="1"/>
    <col min="11021" max="11264" width="9.140625" style="104"/>
    <col min="11265" max="11265" width="6.140625" style="104" customWidth="1"/>
    <col min="11266" max="11266" width="6.85546875" style="104" customWidth="1"/>
    <col min="11267" max="11267" width="7.140625" style="104" customWidth="1"/>
    <col min="11268" max="11268" width="32.42578125" style="104" customWidth="1"/>
    <col min="11269" max="11269" width="12" style="104" customWidth="1"/>
    <col min="11270" max="11275" width="0" style="104" hidden="1" customWidth="1"/>
    <col min="11276" max="11276" width="17.42578125" style="104" customWidth="1"/>
    <col min="11277" max="11520" width="9.140625" style="104"/>
    <col min="11521" max="11521" width="6.140625" style="104" customWidth="1"/>
    <col min="11522" max="11522" width="6.85546875" style="104" customWidth="1"/>
    <col min="11523" max="11523" width="7.140625" style="104" customWidth="1"/>
    <col min="11524" max="11524" width="32.42578125" style="104" customWidth="1"/>
    <col min="11525" max="11525" width="12" style="104" customWidth="1"/>
    <col min="11526" max="11531" width="0" style="104" hidden="1" customWidth="1"/>
    <col min="11532" max="11532" width="17.42578125" style="104" customWidth="1"/>
    <col min="11533" max="11776" width="9.140625" style="104"/>
    <col min="11777" max="11777" width="6.140625" style="104" customWidth="1"/>
    <col min="11778" max="11778" width="6.85546875" style="104" customWidth="1"/>
    <col min="11779" max="11779" width="7.140625" style="104" customWidth="1"/>
    <col min="11780" max="11780" width="32.42578125" style="104" customWidth="1"/>
    <col min="11781" max="11781" width="12" style="104" customWidth="1"/>
    <col min="11782" max="11787" width="0" style="104" hidden="1" customWidth="1"/>
    <col min="11788" max="11788" width="17.42578125" style="104" customWidth="1"/>
    <col min="11789" max="12032" width="9.140625" style="104"/>
    <col min="12033" max="12033" width="6.140625" style="104" customWidth="1"/>
    <col min="12034" max="12034" width="6.85546875" style="104" customWidth="1"/>
    <col min="12035" max="12035" width="7.140625" style="104" customWidth="1"/>
    <col min="12036" max="12036" width="32.42578125" style="104" customWidth="1"/>
    <col min="12037" max="12037" width="12" style="104" customWidth="1"/>
    <col min="12038" max="12043" width="0" style="104" hidden="1" customWidth="1"/>
    <col min="12044" max="12044" width="17.42578125" style="104" customWidth="1"/>
    <col min="12045" max="12288" width="9.140625" style="104"/>
    <col min="12289" max="12289" width="6.140625" style="104" customWidth="1"/>
    <col min="12290" max="12290" width="6.85546875" style="104" customWidth="1"/>
    <col min="12291" max="12291" width="7.140625" style="104" customWidth="1"/>
    <col min="12292" max="12292" width="32.42578125" style="104" customWidth="1"/>
    <col min="12293" max="12293" width="12" style="104" customWidth="1"/>
    <col min="12294" max="12299" width="0" style="104" hidden="1" customWidth="1"/>
    <col min="12300" max="12300" width="17.42578125" style="104" customWidth="1"/>
    <col min="12301" max="12544" width="9.140625" style="104"/>
    <col min="12545" max="12545" width="6.140625" style="104" customWidth="1"/>
    <col min="12546" max="12546" width="6.85546875" style="104" customWidth="1"/>
    <col min="12547" max="12547" width="7.140625" style="104" customWidth="1"/>
    <col min="12548" max="12548" width="32.42578125" style="104" customWidth="1"/>
    <col min="12549" max="12549" width="12" style="104" customWidth="1"/>
    <col min="12550" max="12555" width="0" style="104" hidden="1" customWidth="1"/>
    <col min="12556" max="12556" width="17.42578125" style="104" customWidth="1"/>
    <col min="12557" max="12800" width="9.140625" style="104"/>
    <col min="12801" max="12801" width="6.140625" style="104" customWidth="1"/>
    <col min="12802" max="12802" width="6.85546875" style="104" customWidth="1"/>
    <col min="12803" max="12803" width="7.140625" style="104" customWidth="1"/>
    <col min="12804" max="12804" width="32.42578125" style="104" customWidth="1"/>
    <col min="12805" max="12805" width="12" style="104" customWidth="1"/>
    <col min="12806" max="12811" width="0" style="104" hidden="1" customWidth="1"/>
    <col min="12812" max="12812" width="17.42578125" style="104" customWidth="1"/>
    <col min="12813" max="13056" width="9.140625" style="104"/>
    <col min="13057" max="13057" width="6.140625" style="104" customWidth="1"/>
    <col min="13058" max="13058" width="6.85546875" style="104" customWidth="1"/>
    <col min="13059" max="13059" width="7.140625" style="104" customWidth="1"/>
    <col min="13060" max="13060" width="32.42578125" style="104" customWidth="1"/>
    <col min="13061" max="13061" width="12" style="104" customWidth="1"/>
    <col min="13062" max="13067" width="0" style="104" hidden="1" customWidth="1"/>
    <col min="13068" max="13068" width="17.42578125" style="104" customWidth="1"/>
    <col min="13069" max="13312" width="9.140625" style="104"/>
    <col min="13313" max="13313" width="6.140625" style="104" customWidth="1"/>
    <col min="13314" max="13314" width="6.85546875" style="104" customWidth="1"/>
    <col min="13315" max="13315" width="7.140625" style="104" customWidth="1"/>
    <col min="13316" max="13316" width="32.42578125" style="104" customWidth="1"/>
    <col min="13317" max="13317" width="12" style="104" customWidth="1"/>
    <col min="13318" max="13323" width="0" style="104" hidden="1" customWidth="1"/>
    <col min="13324" max="13324" width="17.42578125" style="104" customWidth="1"/>
    <col min="13325" max="13568" width="9.140625" style="104"/>
    <col min="13569" max="13569" width="6.140625" style="104" customWidth="1"/>
    <col min="13570" max="13570" width="6.85546875" style="104" customWidth="1"/>
    <col min="13571" max="13571" width="7.140625" style="104" customWidth="1"/>
    <col min="13572" max="13572" width="32.42578125" style="104" customWidth="1"/>
    <col min="13573" max="13573" width="12" style="104" customWidth="1"/>
    <col min="13574" max="13579" width="0" style="104" hidden="1" customWidth="1"/>
    <col min="13580" max="13580" width="17.42578125" style="104" customWidth="1"/>
    <col min="13581" max="13824" width="9.140625" style="104"/>
    <col min="13825" max="13825" width="6.140625" style="104" customWidth="1"/>
    <col min="13826" max="13826" width="6.85546875" style="104" customWidth="1"/>
    <col min="13827" max="13827" width="7.140625" style="104" customWidth="1"/>
    <col min="13828" max="13828" width="32.42578125" style="104" customWidth="1"/>
    <col min="13829" max="13829" width="12" style="104" customWidth="1"/>
    <col min="13830" max="13835" width="0" style="104" hidden="1" customWidth="1"/>
    <col min="13836" max="13836" width="17.42578125" style="104" customWidth="1"/>
    <col min="13837" max="14080" width="9.140625" style="104"/>
    <col min="14081" max="14081" width="6.140625" style="104" customWidth="1"/>
    <col min="14082" max="14082" width="6.85546875" style="104" customWidth="1"/>
    <col min="14083" max="14083" width="7.140625" style="104" customWidth="1"/>
    <col min="14084" max="14084" width="32.42578125" style="104" customWidth="1"/>
    <col min="14085" max="14085" width="12" style="104" customWidth="1"/>
    <col min="14086" max="14091" width="0" style="104" hidden="1" customWidth="1"/>
    <col min="14092" max="14092" width="17.42578125" style="104" customWidth="1"/>
    <col min="14093" max="14336" width="9.140625" style="104"/>
    <col min="14337" max="14337" width="6.140625" style="104" customWidth="1"/>
    <col min="14338" max="14338" width="6.85546875" style="104" customWidth="1"/>
    <col min="14339" max="14339" width="7.140625" style="104" customWidth="1"/>
    <col min="14340" max="14340" width="32.42578125" style="104" customWidth="1"/>
    <col min="14341" max="14341" width="12" style="104" customWidth="1"/>
    <col min="14342" max="14347" width="0" style="104" hidden="1" customWidth="1"/>
    <col min="14348" max="14348" width="17.42578125" style="104" customWidth="1"/>
    <col min="14349" max="14592" width="9.140625" style="104"/>
    <col min="14593" max="14593" width="6.140625" style="104" customWidth="1"/>
    <col min="14594" max="14594" width="6.85546875" style="104" customWidth="1"/>
    <col min="14595" max="14595" width="7.140625" style="104" customWidth="1"/>
    <col min="14596" max="14596" width="32.42578125" style="104" customWidth="1"/>
    <col min="14597" max="14597" width="12" style="104" customWidth="1"/>
    <col min="14598" max="14603" width="0" style="104" hidden="1" customWidth="1"/>
    <col min="14604" max="14604" width="17.42578125" style="104" customWidth="1"/>
    <col min="14605" max="14848" width="9.140625" style="104"/>
    <col min="14849" max="14849" width="6.140625" style="104" customWidth="1"/>
    <col min="14850" max="14850" width="6.85546875" style="104" customWidth="1"/>
    <col min="14851" max="14851" width="7.140625" style="104" customWidth="1"/>
    <col min="14852" max="14852" width="32.42578125" style="104" customWidth="1"/>
    <col min="14853" max="14853" width="12" style="104" customWidth="1"/>
    <col min="14854" max="14859" width="0" style="104" hidden="1" customWidth="1"/>
    <col min="14860" max="14860" width="17.42578125" style="104" customWidth="1"/>
    <col min="14861" max="15104" width="9.140625" style="104"/>
    <col min="15105" max="15105" width="6.140625" style="104" customWidth="1"/>
    <col min="15106" max="15106" width="6.85546875" style="104" customWidth="1"/>
    <col min="15107" max="15107" width="7.140625" style="104" customWidth="1"/>
    <col min="15108" max="15108" width="32.42578125" style="104" customWidth="1"/>
    <col min="15109" max="15109" width="12" style="104" customWidth="1"/>
    <col min="15110" max="15115" width="0" style="104" hidden="1" customWidth="1"/>
    <col min="15116" max="15116" width="17.42578125" style="104" customWidth="1"/>
    <col min="15117" max="15360" width="9.140625" style="104"/>
    <col min="15361" max="15361" width="6.140625" style="104" customWidth="1"/>
    <col min="15362" max="15362" width="6.85546875" style="104" customWidth="1"/>
    <col min="15363" max="15363" width="7.140625" style="104" customWidth="1"/>
    <col min="15364" max="15364" width="32.42578125" style="104" customWidth="1"/>
    <col min="15365" max="15365" width="12" style="104" customWidth="1"/>
    <col min="15366" max="15371" width="0" style="104" hidden="1" customWidth="1"/>
    <col min="15372" max="15372" width="17.42578125" style="104" customWidth="1"/>
    <col min="15373" max="15616" width="9.140625" style="104"/>
    <col min="15617" max="15617" width="6.140625" style="104" customWidth="1"/>
    <col min="15618" max="15618" width="6.85546875" style="104" customWidth="1"/>
    <col min="15619" max="15619" width="7.140625" style="104" customWidth="1"/>
    <col min="15620" max="15620" width="32.42578125" style="104" customWidth="1"/>
    <col min="15621" max="15621" width="12" style="104" customWidth="1"/>
    <col min="15622" max="15627" width="0" style="104" hidden="1" customWidth="1"/>
    <col min="15628" max="15628" width="17.42578125" style="104" customWidth="1"/>
    <col min="15629" max="15872" width="9.140625" style="104"/>
    <col min="15873" max="15873" width="6.140625" style="104" customWidth="1"/>
    <col min="15874" max="15874" width="6.85546875" style="104" customWidth="1"/>
    <col min="15875" max="15875" width="7.140625" style="104" customWidth="1"/>
    <col min="15876" max="15876" width="32.42578125" style="104" customWidth="1"/>
    <col min="15877" max="15877" width="12" style="104" customWidth="1"/>
    <col min="15878" max="15883" width="0" style="104" hidden="1" customWidth="1"/>
    <col min="15884" max="15884" width="17.42578125" style="104" customWidth="1"/>
    <col min="15885" max="16128" width="9.140625" style="104"/>
    <col min="16129" max="16129" width="6.140625" style="104" customWidth="1"/>
    <col min="16130" max="16130" width="6.85546875" style="104" customWidth="1"/>
    <col min="16131" max="16131" width="7.140625" style="104" customWidth="1"/>
    <col min="16132" max="16132" width="32.42578125" style="104" customWidth="1"/>
    <col min="16133" max="16133" width="12" style="104" customWidth="1"/>
    <col min="16134" max="16139" width="0" style="104" hidden="1" customWidth="1"/>
    <col min="16140" max="16140" width="17.42578125" style="104" customWidth="1"/>
    <col min="16141" max="16384" width="9.140625" style="104"/>
  </cols>
  <sheetData>
    <row r="1" spans="1:13" ht="18.75" thickBot="1">
      <c r="A1" s="486" t="s">
        <v>270</v>
      </c>
      <c r="B1" s="487"/>
      <c r="C1" s="487"/>
      <c r="D1" s="487"/>
      <c r="E1" s="487"/>
      <c r="F1" s="487"/>
      <c r="G1" s="487"/>
      <c r="H1" s="487"/>
      <c r="I1" s="487"/>
      <c r="J1" s="487"/>
      <c r="K1" s="487"/>
      <c r="L1" s="488"/>
    </row>
    <row r="2" spans="1:13">
      <c r="A2" s="508" t="s">
        <v>2</v>
      </c>
      <c r="B2" s="509"/>
      <c r="C2" s="50" t="s">
        <v>3</v>
      </c>
      <c r="D2" s="51" t="s">
        <v>4</v>
      </c>
      <c r="E2" s="52" t="s">
        <v>5</v>
      </c>
      <c r="F2" s="53" t="s">
        <v>90</v>
      </c>
      <c r="G2" s="53" t="s">
        <v>6</v>
      </c>
      <c r="H2" s="54" t="s">
        <v>7</v>
      </c>
      <c r="I2" s="54" t="s">
        <v>23</v>
      </c>
      <c r="J2" s="54" t="s">
        <v>9</v>
      </c>
      <c r="K2" s="54" t="s">
        <v>10</v>
      </c>
      <c r="L2" s="55" t="s">
        <v>56</v>
      </c>
    </row>
    <row r="3" spans="1:13">
      <c r="A3" s="510" t="s">
        <v>91</v>
      </c>
      <c r="B3" s="199">
        <v>2212</v>
      </c>
      <c r="C3" s="93">
        <v>5011</v>
      </c>
      <c r="D3" s="200" t="s">
        <v>92</v>
      </c>
      <c r="E3" s="94" t="s">
        <v>25</v>
      </c>
      <c r="F3" s="201">
        <v>700</v>
      </c>
      <c r="G3" s="88">
        <v>703.1</v>
      </c>
      <c r="H3" s="88">
        <v>710</v>
      </c>
      <c r="I3" s="88">
        <v>750</v>
      </c>
      <c r="J3" s="89">
        <v>790</v>
      </c>
      <c r="K3" s="90">
        <v>820</v>
      </c>
      <c r="L3" s="71">
        <v>940</v>
      </c>
    </row>
    <row r="4" spans="1:13">
      <c r="A4" s="511"/>
      <c r="B4" s="199">
        <v>2212</v>
      </c>
      <c r="C4" s="93">
        <v>5021</v>
      </c>
      <c r="D4" s="200" t="s">
        <v>93</v>
      </c>
      <c r="E4" s="94" t="s">
        <v>25</v>
      </c>
      <c r="F4" s="202"/>
      <c r="G4" s="88"/>
      <c r="H4" s="88"/>
      <c r="I4" s="88"/>
      <c r="J4" s="89"/>
      <c r="K4" s="90"/>
      <c r="L4" s="71">
        <v>150</v>
      </c>
    </row>
    <row r="5" spans="1:13">
      <c r="A5" s="511"/>
      <c r="B5" s="199">
        <v>2212</v>
      </c>
      <c r="C5" s="93">
        <v>5031</v>
      </c>
      <c r="D5" s="200" t="s">
        <v>94</v>
      </c>
      <c r="E5" s="94" t="s">
        <v>25</v>
      </c>
      <c r="F5" s="202">
        <v>182</v>
      </c>
      <c r="G5" s="88">
        <v>178.8</v>
      </c>
      <c r="H5" s="88">
        <v>185</v>
      </c>
      <c r="I5" s="88">
        <v>195</v>
      </c>
      <c r="J5" s="89">
        <v>205</v>
      </c>
      <c r="K5" s="90">
        <v>213</v>
      </c>
      <c r="L5" s="71">
        <v>270</v>
      </c>
    </row>
    <row r="6" spans="1:13">
      <c r="A6" s="511"/>
      <c r="B6" s="199">
        <v>2212</v>
      </c>
      <c r="C6" s="93">
        <v>5032</v>
      </c>
      <c r="D6" s="200" t="s">
        <v>95</v>
      </c>
      <c r="E6" s="94" t="s">
        <v>25</v>
      </c>
      <c r="F6" s="202">
        <v>63</v>
      </c>
      <c r="G6" s="88">
        <v>61.9</v>
      </c>
      <c r="H6" s="88">
        <v>64</v>
      </c>
      <c r="I6" s="88">
        <v>68</v>
      </c>
      <c r="J6" s="89">
        <v>72</v>
      </c>
      <c r="K6" s="90">
        <v>74</v>
      </c>
      <c r="L6" s="71">
        <v>110</v>
      </c>
    </row>
    <row r="7" spans="1:13">
      <c r="A7" s="511"/>
      <c r="B7" s="199">
        <v>2212</v>
      </c>
      <c r="C7" s="93">
        <v>5131</v>
      </c>
      <c r="D7" s="200" t="s">
        <v>96</v>
      </c>
      <c r="E7" s="94" t="s">
        <v>25</v>
      </c>
      <c r="F7" s="202"/>
      <c r="G7" s="88"/>
      <c r="H7" s="88"/>
      <c r="I7" s="88"/>
      <c r="J7" s="89"/>
      <c r="K7" s="90"/>
      <c r="L7" s="71">
        <v>2</v>
      </c>
    </row>
    <row r="8" spans="1:13">
      <c r="A8" s="511"/>
      <c r="B8" s="199">
        <v>2212</v>
      </c>
      <c r="C8" s="93">
        <v>5134</v>
      </c>
      <c r="D8" s="200" t="s">
        <v>97</v>
      </c>
      <c r="E8" s="94" t="s">
        <v>25</v>
      </c>
      <c r="F8" s="202">
        <v>3</v>
      </c>
      <c r="G8" s="88">
        <v>2.9</v>
      </c>
      <c r="H8" s="88">
        <v>3</v>
      </c>
      <c r="I8" s="88">
        <v>5</v>
      </c>
      <c r="J8" s="89">
        <v>5</v>
      </c>
      <c r="K8" s="90">
        <v>6</v>
      </c>
      <c r="L8" s="71">
        <v>20</v>
      </c>
    </row>
    <row r="9" spans="1:13">
      <c r="A9" s="511"/>
      <c r="B9" s="203">
        <v>2212</v>
      </c>
      <c r="C9" s="43">
        <v>5137</v>
      </c>
      <c r="D9" s="44" t="s">
        <v>98</v>
      </c>
      <c r="E9" s="72" t="s">
        <v>25</v>
      </c>
      <c r="F9" s="204">
        <v>20</v>
      </c>
      <c r="G9" s="205">
        <v>22.3</v>
      </c>
      <c r="H9" s="205">
        <v>20</v>
      </c>
      <c r="I9" s="205">
        <v>20</v>
      </c>
      <c r="J9" s="67">
        <v>10</v>
      </c>
      <c r="K9" s="68">
        <v>15</v>
      </c>
      <c r="L9" s="71">
        <v>10</v>
      </c>
    </row>
    <row r="10" spans="1:13">
      <c r="A10" s="511"/>
      <c r="B10" s="199">
        <v>2212</v>
      </c>
      <c r="C10" s="93">
        <v>5139</v>
      </c>
      <c r="D10" s="200" t="s">
        <v>99</v>
      </c>
      <c r="E10" s="94" t="s">
        <v>25</v>
      </c>
      <c r="F10" s="202">
        <v>90</v>
      </c>
      <c r="G10" s="88">
        <v>78.099999999999994</v>
      </c>
      <c r="H10" s="88">
        <v>90</v>
      </c>
      <c r="I10" s="88">
        <v>90</v>
      </c>
      <c r="J10" s="89">
        <v>100</v>
      </c>
      <c r="K10" s="90">
        <v>110</v>
      </c>
      <c r="L10" s="71">
        <v>60</v>
      </c>
    </row>
    <row r="11" spans="1:13">
      <c r="A11" s="511"/>
      <c r="B11" s="199">
        <v>2212</v>
      </c>
      <c r="C11" s="93">
        <v>5154</v>
      </c>
      <c r="D11" s="200" t="s">
        <v>100</v>
      </c>
      <c r="E11" s="94" t="s">
        <v>25</v>
      </c>
      <c r="F11" s="202"/>
      <c r="G11" s="88"/>
      <c r="H11" s="88"/>
      <c r="I11" s="88"/>
      <c r="J11" s="89"/>
      <c r="K11" s="90"/>
      <c r="L11" s="71">
        <v>30</v>
      </c>
    </row>
    <row r="12" spans="1:13">
      <c r="A12" s="511"/>
      <c r="B12" s="199">
        <v>2212</v>
      </c>
      <c r="C12" s="93">
        <v>5156</v>
      </c>
      <c r="D12" s="200" t="s">
        <v>101</v>
      </c>
      <c r="E12" s="94" t="s">
        <v>25</v>
      </c>
      <c r="F12" s="202">
        <v>40</v>
      </c>
      <c r="G12" s="88">
        <v>39.9</v>
      </c>
      <c r="H12" s="88">
        <v>45</v>
      </c>
      <c r="I12" s="88">
        <v>45</v>
      </c>
      <c r="J12" s="89">
        <v>65</v>
      </c>
      <c r="K12" s="90">
        <v>65</v>
      </c>
      <c r="L12" s="71">
        <v>60</v>
      </c>
    </row>
    <row r="13" spans="1:13">
      <c r="A13" s="511"/>
      <c r="B13" s="199">
        <v>2212</v>
      </c>
      <c r="C13" s="93">
        <v>5162</v>
      </c>
      <c r="D13" s="200" t="s">
        <v>102</v>
      </c>
      <c r="E13" s="94" t="s">
        <v>25</v>
      </c>
      <c r="F13" s="202">
        <v>0.5</v>
      </c>
      <c r="G13" s="88">
        <v>0.5</v>
      </c>
      <c r="H13" s="88">
        <v>0.5</v>
      </c>
      <c r="I13" s="88">
        <v>0.5</v>
      </c>
      <c r="J13" s="89">
        <v>1</v>
      </c>
      <c r="K13" s="90">
        <v>1</v>
      </c>
      <c r="L13" s="71">
        <v>1</v>
      </c>
    </row>
    <row r="14" spans="1:13">
      <c r="A14" s="511"/>
      <c r="B14" s="199">
        <v>2212</v>
      </c>
      <c r="C14" s="93">
        <v>5163</v>
      </c>
      <c r="D14" s="200" t="s">
        <v>103</v>
      </c>
      <c r="E14" s="94" t="s">
        <v>25</v>
      </c>
      <c r="F14" s="202">
        <v>12.5</v>
      </c>
      <c r="G14" s="88">
        <v>11.6</v>
      </c>
      <c r="H14" s="88">
        <v>13</v>
      </c>
      <c r="I14" s="88">
        <v>12</v>
      </c>
      <c r="J14" s="89">
        <v>60</v>
      </c>
      <c r="K14" s="90">
        <v>60</v>
      </c>
      <c r="L14" s="71">
        <v>100</v>
      </c>
      <c r="M14" s="206"/>
    </row>
    <row r="15" spans="1:13">
      <c r="A15" s="511"/>
      <c r="B15" s="199">
        <v>2212</v>
      </c>
      <c r="C15" s="93">
        <v>5164</v>
      </c>
      <c r="D15" s="200" t="s">
        <v>104</v>
      </c>
      <c r="E15" s="94" t="s">
        <v>25</v>
      </c>
      <c r="F15" s="202"/>
      <c r="G15" s="88"/>
      <c r="H15" s="88"/>
      <c r="I15" s="88"/>
      <c r="J15" s="89"/>
      <c r="K15" s="90"/>
      <c r="L15" s="71">
        <v>5</v>
      </c>
    </row>
    <row r="16" spans="1:13">
      <c r="A16" s="511"/>
      <c r="B16" s="199">
        <v>2212</v>
      </c>
      <c r="C16" s="93">
        <v>5167</v>
      </c>
      <c r="D16" s="200" t="s">
        <v>105</v>
      </c>
      <c r="E16" s="94" t="s">
        <v>25</v>
      </c>
      <c r="F16" s="202">
        <v>0.5</v>
      </c>
      <c r="G16" s="88">
        <v>0.47</v>
      </c>
      <c r="H16" s="88">
        <v>1</v>
      </c>
      <c r="I16" s="88">
        <v>1</v>
      </c>
      <c r="J16" s="89">
        <v>3</v>
      </c>
      <c r="K16" s="90">
        <v>3</v>
      </c>
      <c r="L16" s="71">
        <v>2</v>
      </c>
    </row>
    <row r="17" spans="1:16">
      <c r="A17" s="511"/>
      <c r="B17" s="199">
        <v>2212</v>
      </c>
      <c r="C17" s="93">
        <v>5169</v>
      </c>
      <c r="D17" s="200" t="s">
        <v>106</v>
      </c>
      <c r="E17" s="94" t="s">
        <v>25</v>
      </c>
      <c r="F17" s="202">
        <v>10</v>
      </c>
      <c r="G17" s="88">
        <v>3.8</v>
      </c>
      <c r="H17" s="88">
        <v>12</v>
      </c>
      <c r="I17" s="88">
        <v>12</v>
      </c>
      <c r="J17" s="89">
        <v>4</v>
      </c>
      <c r="K17" s="90">
        <v>5</v>
      </c>
      <c r="L17" s="71">
        <v>300</v>
      </c>
      <c r="M17" s="47"/>
    </row>
    <row r="18" spans="1:16">
      <c r="A18" s="511"/>
      <c r="B18" s="199">
        <v>2212</v>
      </c>
      <c r="C18" s="93">
        <v>5171</v>
      </c>
      <c r="D18" s="200" t="s">
        <v>107</v>
      </c>
      <c r="E18" s="94" t="s">
        <v>25</v>
      </c>
      <c r="F18" s="202"/>
      <c r="G18" s="88"/>
      <c r="H18" s="88"/>
      <c r="I18" s="88"/>
      <c r="J18" s="89"/>
      <c r="K18" s="90"/>
      <c r="L18" s="71">
        <v>600</v>
      </c>
      <c r="M18" s="47"/>
    </row>
    <row r="19" spans="1:16" ht="13.5" thickBot="1">
      <c r="A19" s="512"/>
      <c r="B19" s="207">
        <v>2212</v>
      </c>
      <c r="C19" s="74">
        <v>5424</v>
      </c>
      <c r="D19" s="208" t="s">
        <v>108</v>
      </c>
      <c r="E19" s="76" t="s">
        <v>25</v>
      </c>
      <c r="F19" s="209">
        <v>75</v>
      </c>
      <c r="G19" s="210">
        <v>2039.6</v>
      </c>
      <c r="H19" s="210">
        <v>76</v>
      </c>
      <c r="I19" s="210">
        <v>1377</v>
      </c>
      <c r="J19" s="78">
        <v>80</v>
      </c>
      <c r="K19" s="79">
        <v>110</v>
      </c>
      <c r="L19" s="80">
        <v>10</v>
      </c>
    </row>
    <row r="20" spans="1:16" ht="13.5" thickBot="1">
      <c r="A20" s="211"/>
      <c r="B20" s="212">
        <v>2212</v>
      </c>
      <c r="C20" s="213"/>
      <c r="D20" s="214" t="s">
        <v>109</v>
      </c>
      <c r="E20" s="215" t="s">
        <v>25</v>
      </c>
      <c r="F20" s="216"/>
      <c r="G20" s="217"/>
      <c r="H20" s="217"/>
      <c r="I20" s="217"/>
      <c r="J20" s="218"/>
      <c r="K20" s="219"/>
      <c r="L20" s="220">
        <f>SUM(L3:L19)</f>
        <v>2670</v>
      </c>
    </row>
    <row r="21" spans="1:16" ht="13.5" thickBot="1">
      <c r="A21" s="221" t="s">
        <v>110</v>
      </c>
      <c r="B21" s="222">
        <v>2321</v>
      </c>
      <c r="C21" s="222">
        <v>5171</v>
      </c>
      <c r="D21" s="223" t="s">
        <v>111</v>
      </c>
      <c r="E21" s="224" t="s">
        <v>27</v>
      </c>
      <c r="F21" s="225">
        <v>1554</v>
      </c>
      <c r="G21" s="226">
        <v>9.5</v>
      </c>
      <c r="H21" s="226"/>
      <c r="I21" s="226">
        <v>56</v>
      </c>
      <c r="J21" s="227">
        <v>15</v>
      </c>
      <c r="K21" s="228">
        <v>15</v>
      </c>
      <c r="L21" s="229">
        <v>30</v>
      </c>
    </row>
    <row r="22" spans="1:16" ht="13.5" thickBot="1">
      <c r="A22" s="230"/>
      <c r="B22" s="231">
        <v>2321</v>
      </c>
      <c r="C22" s="231"/>
      <c r="D22" s="232" t="s">
        <v>112</v>
      </c>
      <c r="E22" s="233" t="s">
        <v>27</v>
      </c>
      <c r="F22" s="234"/>
      <c r="G22" s="234"/>
      <c r="H22" s="234"/>
      <c r="I22" s="234"/>
      <c r="J22" s="235"/>
      <c r="K22" s="235"/>
      <c r="L22" s="236">
        <f>SUM(L21)</f>
        <v>30</v>
      </c>
      <c r="P22" s="237"/>
    </row>
    <row r="23" spans="1:16">
      <c r="A23" s="513" t="s">
        <v>113</v>
      </c>
      <c r="B23" s="238">
        <v>3111</v>
      </c>
      <c r="C23" s="238">
        <v>5021</v>
      </c>
      <c r="D23" s="239" t="s">
        <v>114</v>
      </c>
      <c r="E23" s="240" t="s">
        <v>29</v>
      </c>
      <c r="F23" s="241"/>
      <c r="G23" s="241"/>
      <c r="H23" s="241"/>
      <c r="I23" s="241"/>
      <c r="J23" s="242"/>
      <c r="K23" s="242"/>
      <c r="L23" s="243">
        <v>27</v>
      </c>
    </row>
    <row r="24" spans="1:16">
      <c r="A24" s="514"/>
      <c r="B24" s="43">
        <v>3111</v>
      </c>
      <c r="C24" s="43">
        <v>5139</v>
      </c>
      <c r="D24" s="44" t="s">
        <v>115</v>
      </c>
      <c r="E24" s="66" t="s">
        <v>29</v>
      </c>
      <c r="F24" s="46"/>
      <c r="G24" s="46"/>
      <c r="H24" s="46"/>
      <c r="I24" s="46"/>
      <c r="J24" s="47"/>
      <c r="K24" s="47"/>
      <c r="L24" s="48">
        <v>5</v>
      </c>
    </row>
    <row r="25" spans="1:16">
      <c r="A25" s="514"/>
      <c r="B25" s="43">
        <v>3111</v>
      </c>
      <c r="C25" s="43">
        <v>5164</v>
      </c>
      <c r="D25" s="44" t="s">
        <v>116</v>
      </c>
      <c r="E25" s="66" t="s">
        <v>29</v>
      </c>
      <c r="F25" s="46"/>
      <c r="G25" s="46"/>
      <c r="H25" s="46"/>
      <c r="I25" s="46"/>
      <c r="J25" s="47"/>
      <c r="K25" s="47"/>
      <c r="L25" s="48">
        <v>20</v>
      </c>
    </row>
    <row r="26" spans="1:16">
      <c r="A26" s="514"/>
      <c r="B26" s="43">
        <v>3111</v>
      </c>
      <c r="C26" s="43">
        <v>5169</v>
      </c>
      <c r="D26" s="44" t="s">
        <v>117</v>
      </c>
      <c r="E26" s="66" t="s">
        <v>29</v>
      </c>
      <c r="F26" s="46"/>
      <c r="G26" s="46"/>
      <c r="H26" s="46"/>
      <c r="I26" s="46"/>
      <c r="J26" s="47"/>
      <c r="K26" s="47"/>
      <c r="L26" s="48">
        <v>15</v>
      </c>
    </row>
    <row r="27" spans="1:16" ht="13.5" thickBot="1">
      <c r="A27" s="515"/>
      <c r="B27" s="244">
        <v>3111</v>
      </c>
      <c r="C27" s="245">
        <v>5331</v>
      </c>
      <c r="D27" s="246" t="s">
        <v>118</v>
      </c>
      <c r="E27" s="247" t="s">
        <v>29</v>
      </c>
      <c r="F27" s="248"/>
      <c r="G27" s="248">
        <v>121.7</v>
      </c>
      <c r="H27" s="248">
        <v>105</v>
      </c>
      <c r="I27" s="248"/>
      <c r="J27" s="249">
        <v>650</v>
      </c>
      <c r="K27" s="249">
        <v>1000</v>
      </c>
      <c r="L27" s="250">
        <v>1200</v>
      </c>
      <c r="M27" s="206"/>
    </row>
    <row r="28" spans="1:16" ht="13.5" thickBot="1">
      <c r="A28" s="251"/>
      <c r="B28" s="252">
        <v>3111</v>
      </c>
      <c r="C28" s="253"/>
      <c r="D28" s="254" t="s">
        <v>119</v>
      </c>
      <c r="E28" s="255" t="s">
        <v>29</v>
      </c>
      <c r="F28" s="256"/>
      <c r="G28" s="256"/>
      <c r="H28" s="256"/>
      <c r="I28" s="256"/>
      <c r="J28" s="257"/>
      <c r="K28" s="257"/>
      <c r="L28" s="258">
        <f>SUM(L23:L27)</f>
        <v>1267</v>
      </c>
      <c r="M28" s="206"/>
    </row>
    <row r="29" spans="1:16">
      <c r="A29" s="513" t="s">
        <v>120</v>
      </c>
      <c r="B29" s="259">
        <v>3113</v>
      </c>
      <c r="C29" s="259">
        <v>5021</v>
      </c>
      <c r="D29" s="260" t="s">
        <v>114</v>
      </c>
      <c r="E29" s="261" t="s">
        <v>29</v>
      </c>
      <c r="F29" s="262"/>
      <c r="G29" s="262"/>
      <c r="H29" s="262"/>
      <c r="I29" s="262"/>
      <c r="J29" s="263"/>
      <c r="K29" s="263"/>
      <c r="L29" s="264">
        <v>27</v>
      </c>
    </row>
    <row r="30" spans="1:16">
      <c r="A30" s="514"/>
      <c r="B30" s="93">
        <v>3113</v>
      </c>
      <c r="C30" s="93">
        <v>5139</v>
      </c>
      <c r="D30" s="200" t="s">
        <v>115</v>
      </c>
      <c r="E30" s="87" t="s">
        <v>29</v>
      </c>
      <c r="F30" s="265"/>
      <c r="G30" s="265"/>
      <c r="H30" s="265"/>
      <c r="I30" s="265"/>
      <c r="J30" s="266"/>
      <c r="K30" s="266"/>
      <c r="L30" s="267">
        <v>2</v>
      </c>
    </row>
    <row r="31" spans="1:16">
      <c r="A31" s="514"/>
      <c r="B31" s="93">
        <v>3113</v>
      </c>
      <c r="C31" s="93">
        <v>5151</v>
      </c>
      <c r="D31" s="200" t="s">
        <v>121</v>
      </c>
      <c r="E31" s="87" t="s">
        <v>29</v>
      </c>
      <c r="F31" s="265"/>
      <c r="G31" s="265"/>
      <c r="H31" s="265"/>
      <c r="I31" s="265"/>
      <c r="J31" s="266"/>
      <c r="K31" s="266"/>
      <c r="L31" s="267">
        <v>10</v>
      </c>
    </row>
    <row r="32" spans="1:16">
      <c r="A32" s="514"/>
      <c r="B32" s="93">
        <v>3113</v>
      </c>
      <c r="C32" s="93">
        <v>5153</v>
      </c>
      <c r="D32" s="200" t="s">
        <v>122</v>
      </c>
      <c r="E32" s="87" t="s">
        <v>29</v>
      </c>
      <c r="F32" s="265"/>
      <c r="G32" s="265"/>
      <c r="H32" s="265"/>
      <c r="I32" s="265"/>
      <c r="J32" s="266"/>
      <c r="K32" s="266"/>
      <c r="L32" s="267">
        <v>25</v>
      </c>
    </row>
    <row r="33" spans="1:15">
      <c r="A33" s="514"/>
      <c r="B33" s="93">
        <v>3113</v>
      </c>
      <c r="C33" s="93">
        <v>5154</v>
      </c>
      <c r="D33" s="200" t="s">
        <v>123</v>
      </c>
      <c r="E33" s="87" t="s">
        <v>29</v>
      </c>
      <c r="F33" s="265"/>
      <c r="G33" s="265"/>
      <c r="H33" s="265"/>
      <c r="I33" s="265"/>
      <c r="J33" s="266"/>
      <c r="K33" s="266"/>
      <c r="L33" s="267">
        <v>65</v>
      </c>
    </row>
    <row r="34" spans="1:15">
      <c r="A34" s="514"/>
      <c r="B34" s="93">
        <v>3113</v>
      </c>
      <c r="C34" s="93">
        <v>5164</v>
      </c>
      <c r="D34" s="200" t="s">
        <v>124</v>
      </c>
      <c r="E34" s="87" t="s">
        <v>29</v>
      </c>
      <c r="F34" s="265"/>
      <c r="G34" s="265"/>
      <c r="H34" s="265"/>
      <c r="I34" s="265"/>
      <c r="J34" s="266"/>
      <c r="K34" s="266"/>
      <c r="L34" s="267">
        <v>7</v>
      </c>
    </row>
    <row r="35" spans="1:15">
      <c r="A35" s="514"/>
      <c r="B35" s="93">
        <v>3113</v>
      </c>
      <c r="C35" s="93">
        <v>5169</v>
      </c>
      <c r="D35" s="200" t="s">
        <v>125</v>
      </c>
      <c r="E35" s="87" t="s">
        <v>29</v>
      </c>
      <c r="F35" s="265"/>
      <c r="G35" s="265"/>
      <c r="H35" s="265"/>
      <c r="I35" s="265"/>
      <c r="J35" s="266"/>
      <c r="K35" s="266"/>
      <c r="L35" s="267">
        <v>15</v>
      </c>
    </row>
    <row r="36" spans="1:15">
      <c r="A36" s="514"/>
      <c r="B36" s="93">
        <v>3113</v>
      </c>
      <c r="C36" s="93">
        <v>5171</v>
      </c>
      <c r="D36" s="200" t="s">
        <v>126</v>
      </c>
      <c r="E36" s="87" t="s">
        <v>29</v>
      </c>
      <c r="F36" s="265"/>
      <c r="G36" s="265"/>
      <c r="H36" s="265"/>
      <c r="I36" s="265"/>
      <c r="J36" s="266"/>
      <c r="K36" s="266"/>
      <c r="L36" s="267">
        <v>0</v>
      </c>
    </row>
    <row r="37" spans="1:15" ht="13.5" thickBot="1">
      <c r="A37" s="515"/>
      <c r="B37" s="245">
        <v>3113</v>
      </c>
      <c r="C37" s="245">
        <v>5331</v>
      </c>
      <c r="D37" s="246" t="s">
        <v>127</v>
      </c>
      <c r="E37" s="268" t="s">
        <v>29</v>
      </c>
      <c r="F37" s="248">
        <v>1100</v>
      </c>
      <c r="G37" s="248">
        <v>1386.5</v>
      </c>
      <c r="H37" s="248">
        <v>1100</v>
      </c>
      <c r="I37" s="248">
        <v>1200</v>
      </c>
      <c r="J37" s="249">
        <v>1400</v>
      </c>
      <c r="K37" s="249">
        <v>1500</v>
      </c>
      <c r="L37" s="250">
        <v>3850</v>
      </c>
    </row>
    <row r="38" spans="1:15" ht="13.5" thickBot="1">
      <c r="A38" s="269"/>
      <c r="B38" s="252">
        <v>3113</v>
      </c>
      <c r="C38" s="253"/>
      <c r="D38" s="254" t="s">
        <v>128</v>
      </c>
      <c r="E38" s="270" t="s">
        <v>29</v>
      </c>
      <c r="F38" s="256"/>
      <c r="G38" s="256"/>
      <c r="H38" s="256"/>
      <c r="I38" s="256"/>
      <c r="J38" s="257"/>
      <c r="K38" s="257"/>
      <c r="L38" s="258">
        <f>SUM(L29:L37)</f>
        <v>4001</v>
      </c>
    </row>
    <row r="39" spans="1:15">
      <c r="A39" s="506" t="s">
        <v>129</v>
      </c>
      <c r="B39" s="259">
        <v>3319</v>
      </c>
      <c r="C39" s="259">
        <v>5021</v>
      </c>
      <c r="D39" s="260" t="s">
        <v>130</v>
      </c>
      <c r="E39" s="271" t="s">
        <v>32</v>
      </c>
      <c r="F39" s="262"/>
      <c r="G39" s="262"/>
      <c r="H39" s="262"/>
      <c r="I39" s="262"/>
      <c r="J39" s="263"/>
      <c r="K39" s="263"/>
      <c r="L39" s="264">
        <v>16.5</v>
      </c>
      <c r="O39" s="140"/>
    </row>
    <row r="40" spans="1:15">
      <c r="A40" s="507"/>
      <c r="B40" s="93">
        <v>3319</v>
      </c>
      <c r="C40" s="93">
        <v>5139</v>
      </c>
      <c r="D40" s="200" t="s">
        <v>131</v>
      </c>
      <c r="E40" s="94" t="s">
        <v>32</v>
      </c>
      <c r="F40" s="265"/>
      <c r="G40" s="265"/>
      <c r="H40" s="265"/>
      <c r="I40" s="265"/>
      <c r="J40" s="266"/>
      <c r="K40" s="266"/>
      <c r="L40" s="267">
        <v>10</v>
      </c>
      <c r="O40" s="140"/>
    </row>
    <row r="41" spans="1:15">
      <c r="A41" s="507"/>
      <c r="B41" s="199">
        <v>3319</v>
      </c>
      <c r="C41" s="93">
        <v>5151</v>
      </c>
      <c r="D41" s="200" t="s">
        <v>132</v>
      </c>
      <c r="E41" s="94" t="s">
        <v>32</v>
      </c>
      <c r="F41" s="265"/>
      <c r="G41" s="265"/>
      <c r="H41" s="265"/>
      <c r="I41" s="265"/>
      <c r="J41" s="266"/>
      <c r="K41" s="266"/>
      <c r="L41" s="267">
        <v>1</v>
      </c>
      <c r="O41" s="140"/>
    </row>
    <row r="42" spans="1:15">
      <c r="A42" s="507"/>
      <c r="B42" s="199">
        <v>3319</v>
      </c>
      <c r="C42" s="93">
        <v>5153</v>
      </c>
      <c r="D42" s="200" t="s">
        <v>133</v>
      </c>
      <c r="E42" s="94" t="s">
        <v>32</v>
      </c>
      <c r="F42" s="265"/>
      <c r="G42" s="265"/>
      <c r="H42" s="265"/>
      <c r="I42" s="265"/>
      <c r="J42" s="266"/>
      <c r="K42" s="266"/>
      <c r="L42" s="267">
        <v>20</v>
      </c>
      <c r="O42" s="140"/>
    </row>
    <row r="43" spans="1:15">
      <c r="A43" s="507"/>
      <c r="B43" s="199">
        <v>3319</v>
      </c>
      <c r="C43" s="93">
        <v>5154</v>
      </c>
      <c r="D43" s="200" t="s">
        <v>134</v>
      </c>
      <c r="E43" s="94" t="s">
        <v>32</v>
      </c>
      <c r="F43" s="265"/>
      <c r="G43" s="265"/>
      <c r="H43" s="265"/>
      <c r="I43" s="265"/>
      <c r="J43" s="266"/>
      <c r="K43" s="266"/>
      <c r="L43" s="267">
        <v>30</v>
      </c>
      <c r="O43" s="140"/>
    </row>
    <row r="44" spans="1:15">
      <c r="A44" s="507"/>
      <c r="B44" s="93">
        <v>3319</v>
      </c>
      <c r="C44" s="93">
        <v>5164</v>
      </c>
      <c r="D44" s="200" t="s">
        <v>135</v>
      </c>
      <c r="E44" s="94" t="s">
        <v>32</v>
      </c>
      <c r="F44" s="265"/>
      <c r="G44" s="265"/>
      <c r="H44" s="265"/>
      <c r="I44" s="265"/>
      <c r="J44" s="266"/>
      <c r="K44" s="266"/>
      <c r="L44" s="267">
        <v>4</v>
      </c>
      <c r="O44" s="140"/>
    </row>
    <row r="45" spans="1:15">
      <c r="A45" s="507"/>
      <c r="B45" s="93">
        <v>3319</v>
      </c>
      <c r="C45" s="93">
        <v>5169</v>
      </c>
      <c r="D45" s="200" t="s">
        <v>136</v>
      </c>
      <c r="E45" s="94" t="s">
        <v>32</v>
      </c>
      <c r="F45" s="265"/>
      <c r="G45" s="265"/>
      <c r="H45" s="265"/>
      <c r="I45" s="265"/>
      <c r="J45" s="266"/>
      <c r="K45" s="266"/>
      <c r="L45" s="267">
        <v>100</v>
      </c>
    </row>
    <row r="46" spans="1:15">
      <c r="A46" s="507"/>
      <c r="B46" s="93">
        <v>3319</v>
      </c>
      <c r="C46" s="93">
        <v>5171</v>
      </c>
      <c r="D46" s="200" t="s">
        <v>137</v>
      </c>
      <c r="E46" s="94" t="s">
        <v>32</v>
      </c>
      <c r="F46" s="265"/>
      <c r="G46" s="265"/>
      <c r="H46" s="265"/>
      <c r="I46" s="265"/>
      <c r="J46" s="266"/>
      <c r="K46" s="266"/>
      <c r="L46" s="267">
        <v>20</v>
      </c>
      <c r="M46" s="206"/>
    </row>
    <row r="47" spans="1:15" ht="13.5" thickBot="1">
      <c r="A47" s="516"/>
      <c r="B47" s="244">
        <v>3319</v>
      </c>
      <c r="C47" s="245">
        <v>5175</v>
      </c>
      <c r="D47" s="246" t="s">
        <v>138</v>
      </c>
      <c r="E47" s="268" t="s">
        <v>32</v>
      </c>
      <c r="F47" s="272"/>
      <c r="G47" s="273"/>
      <c r="H47" s="273"/>
      <c r="I47" s="273"/>
      <c r="J47" s="274">
        <v>20</v>
      </c>
      <c r="K47" s="275">
        <v>20</v>
      </c>
      <c r="L47" s="276">
        <v>20</v>
      </c>
    </row>
    <row r="48" spans="1:15" ht="13.5" thickBot="1">
      <c r="A48" s="277"/>
      <c r="B48" s="278">
        <v>3319</v>
      </c>
      <c r="C48" s="278"/>
      <c r="D48" s="279" t="s">
        <v>139</v>
      </c>
      <c r="E48" s="280" t="s">
        <v>32</v>
      </c>
      <c r="F48" s="281"/>
      <c r="G48" s="281"/>
      <c r="H48" s="281"/>
      <c r="I48" s="281"/>
      <c r="J48" s="282"/>
      <c r="K48" s="282"/>
      <c r="L48" s="283">
        <f>SUM(L39:L47)</f>
        <v>221.5</v>
      </c>
    </row>
    <row r="49" spans="1:13">
      <c r="A49" s="517" t="s">
        <v>140</v>
      </c>
      <c r="B49" s="57">
        <v>3349</v>
      </c>
      <c r="C49" s="57">
        <v>5021</v>
      </c>
      <c r="D49" s="284" t="s">
        <v>141</v>
      </c>
      <c r="E49" s="59" t="s">
        <v>32</v>
      </c>
      <c r="F49" s="60"/>
      <c r="G49" s="60"/>
      <c r="H49" s="60"/>
      <c r="I49" s="60"/>
      <c r="J49" s="285"/>
      <c r="K49" s="285"/>
      <c r="L49" s="286">
        <v>8</v>
      </c>
    </row>
    <row r="50" spans="1:13">
      <c r="A50" s="518"/>
      <c r="B50" s="57">
        <v>3349</v>
      </c>
      <c r="C50" s="57">
        <v>5168</v>
      </c>
      <c r="D50" s="284" t="s">
        <v>142</v>
      </c>
      <c r="E50" s="59" t="s">
        <v>32</v>
      </c>
      <c r="F50" s="60"/>
      <c r="G50" s="60"/>
      <c r="H50" s="60"/>
      <c r="I50" s="60"/>
      <c r="J50" s="285"/>
      <c r="K50" s="285"/>
      <c r="L50" s="286">
        <v>20</v>
      </c>
    </row>
    <row r="51" spans="1:13">
      <c r="A51" s="518"/>
      <c r="B51" s="93">
        <v>3349</v>
      </c>
      <c r="C51" s="93">
        <v>5169</v>
      </c>
      <c r="D51" s="200" t="s">
        <v>143</v>
      </c>
      <c r="E51" s="94" t="s">
        <v>32</v>
      </c>
      <c r="F51" s="265"/>
      <c r="G51" s="265"/>
      <c r="H51" s="265"/>
      <c r="I51" s="265"/>
      <c r="J51" s="266"/>
      <c r="K51" s="266"/>
      <c r="L51" s="267">
        <v>160</v>
      </c>
    </row>
    <row r="52" spans="1:13" ht="13.5" thickBot="1">
      <c r="A52" s="519"/>
      <c r="B52" s="245">
        <v>3349</v>
      </c>
      <c r="C52" s="245">
        <v>5169</v>
      </c>
      <c r="D52" s="246" t="s">
        <v>144</v>
      </c>
      <c r="E52" s="268" t="s">
        <v>32</v>
      </c>
      <c r="F52" s="272">
        <v>70</v>
      </c>
      <c r="G52" s="273">
        <v>56.3</v>
      </c>
      <c r="H52" s="273">
        <v>70</v>
      </c>
      <c r="I52" s="273">
        <v>70</v>
      </c>
      <c r="J52" s="274">
        <v>192</v>
      </c>
      <c r="K52" s="275">
        <v>76</v>
      </c>
      <c r="L52" s="276">
        <v>150</v>
      </c>
    </row>
    <row r="53" spans="1:13" ht="13.5" thickBot="1">
      <c r="A53" s="287"/>
      <c r="B53" s="252">
        <v>3349</v>
      </c>
      <c r="C53" s="252"/>
      <c r="D53" s="254" t="s">
        <v>145</v>
      </c>
      <c r="E53" s="270" t="s">
        <v>32</v>
      </c>
      <c r="F53" s="288"/>
      <c r="G53" s="289"/>
      <c r="H53" s="289"/>
      <c r="I53" s="289"/>
      <c r="J53" s="290"/>
      <c r="K53" s="291"/>
      <c r="L53" s="292">
        <f>SUM(L49:L52)</f>
        <v>338</v>
      </c>
    </row>
    <row r="54" spans="1:13" ht="13.5" thickBot="1">
      <c r="A54" s="293" t="s">
        <v>146</v>
      </c>
      <c r="B54" s="259">
        <v>3419</v>
      </c>
      <c r="C54" s="259">
        <v>5222</v>
      </c>
      <c r="D54" s="260" t="s">
        <v>147</v>
      </c>
      <c r="E54" s="271" t="s">
        <v>29</v>
      </c>
      <c r="F54" s="262">
        <v>10</v>
      </c>
      <c r="G54" s="262">
        <v>110</v>
      </c>
      <c r="H54" s="262">
        <v>10</v>
      </c>
      <c r="I54" s="262">
        <v>170</v>
      </c>
      <c r="J54" s="263">
        <v>15</v>
      </c>
      <c r="K54" s="263">
        <v>15</v>
      </c>
      <c r="L54" s="264">
        <v>46.8</v>
      </c>
    </row>
    <row r="55" spans="1:13" ht="13.5" thickBot="1">
      <c r="A55" s="294"/>
      <c r="B55" s="231">
        <v>3419</v>
      </c>
      <c r="C55" s="295"/>
      <c r="D55" s="232" t="s">
        <v>148</v>
      </c>
      <c r="E55" s="296" t="s">
        <v>149</v>
      </c>
      <c r="F55" s="234"/>
      <c r="G55" s="234"/>
      <c r="H55" s="234"/>
      <c r="I55" s="234"/>
      <c r="J55" s="235"/>
      <c r="K55" s="235"/>
      <c r="L55" s="236">
        <f>SUM(L54:L54)</f>
        <v>46.8</v>
      </c>
    </row>
    <row r="56" spans="1:13">
      <c r="A56" s="513" t="s">
        <v>150</v>
      </c>
      <c r="B56" s="259">
        <v>3421</v>
      </c>
      <c r="C56" s="259">
        <v>5169</v>
      </c>
      <c r="D56" s="260" t="s">
        <v>151</v>
      </c>
      <c r="E56" s="271" t="s">
        <v>32</v>
      </c>
      <c r="F56" s="262"/>
      <c r="G56" s="262"/>
      <c r="H56" s="262"/>
      <c r="I56" s="262"/>
      <c r="J56" s="263"/>
      <c r="K56" s="263"/>
      <c r="L56" s="264">
        <v>15</v>
      </c>
    </row>
    <row r="57" spans="1:13" ht="13.5" thickBot="1">
      <c r="A57" s="515"/>
      <c r="B57" s="245">
        <v>3421</v>
      </c>
      <c r="C57" s="245">
        <v>5171</v>
      </c>
      <c r="D57" s="246" t="s">
        <v>152</v>
      </c>
      <c r="E57" s="268" t="s">
        <v>32</v>
      </c>
      <c r="F57" s="272"/>
      <c r="G57" s="273"/>
      <c r="H57" s="273"/>
      <c r="I57" s="273"/>
      <c r="J57" s="274"/>
      <c r="K57" s="275"/>
      <c r="L57" s="276">
        <v>34</v>
      </c>
      <c r="M57" s="206"/>
    </row>
    <row r="58" spans="1:13" ht="13.5" thickBot="1">
      <c r="A58" s="269"/>
      <c r="B58" s="278">
        <v>3421</v>
      </c>
      <c r="C58" s="297"/>
      <c r="D58" s="279" t="s">
        <v>153</v>
      </c>
      <c r="E58" s="280" t="s">
        <v>154</v>
      </c>
      <c r="F58" s="298"/>
      <c r="G58" s="299"/>
      <c r="H58" s="299"/>
      <c r="I58" s="299"/>
      <c r="J58" s="300"/>
      <c r="K58" s="301"/>
      <c r="L58" s="302">
        <f>SUM(L56:L57)</f>
        <v>49</v>
      </c>
    </row>
    <row r="59" spans="1:13">
      <c r="A59" s="513" t="s">
        <v>155</v>
      </c>
      <c r="B59" s="259">
        <v>3429</v>
      </c>
      <c r="C59" s="259">
        <v>5222</v>
      </c>
      <c r="D59" s="260" t="s">
        <v>156</v>
      </c>
      <c r="E59" s="271" t="s">
        <v>32</v>
      </c>
      <c r="F59" s="262">
        <v>15</v>
      </c>
      <c r="G59" s="262">
        <v>15</v>
      </c>
      <c r="H59" s="262">
        <v>15</v>
      </c>
      <c r="I59" s="262">
        <v>20</v>
      </c>
      <c r="J59" s="263">
        <v>15</v>
      </c>
      <c r="K59" s="263">
        <v>15</v>
      </c>
      <c r="L59" s="264">
        <v>0</v>
      </c>
      <c r="M59" s="206"/>
    </row>
    <row r="60" spans="1:13" ht="13.5" thickBot="1">
      <c r="A60" s="515"/>
      <c r="B60" s="245">
        <v>3429</v>
      </c>
      <c r="C60" s="245">
        <v>5339</v>
      </c>
      <c r="D60" s="246" t="s">
        <v>157</v>
      </c>
      <c r="E60" s="268" t="s">
        <v>32</v>
      </c>
      <c r="F60" s="248"/>
      <c r="G60" s="248"/>
      <c r="H60" s="248"/>
      <c r="I60" s="248"/>
      <c r="J60" s="249"/>
      <c r="K60" s="249"/>
      <c r="L60" s="250">
        <v>50</v>
      </c>
      <c r="M60" s="206"/>
    </row>
    <row r="61" spans="1:13" ht="13.5" thickBot="1">
      <c r="A61" s="230"/>
      <c r="B61" s="231">
        <v>3429</v>
      </c>
      <c r="C61" s="231"/>
      <c r="D61" s="232" t="s">
        <v>158</v>
      </c>
      <c r="E61" s="296" t="s">
        <v>32</v>
      </c>
      <c r="F61" s="234"/>
      <c r="G61" s="234"/>
      <c r="H61" s="234"/>
      <c r="I61" s="234"/>
      <c r="J61" s="235"/>
      <c r="K61" s="235"/>
      <c r="L61" s="236">
        <f>SUM(L59:L60)</f>
        <v>50</v>
      </c>
      <c r="M61" s="206"/>
    </row>
    <row r="62" spans="1:13" ht="13.5" thickBot="1">
      <c r="A62" s="303" t="s">
        <v>159</v>
      </c>
      <c r="B62" s="304">
        <v>3632</v>
      </c>
      <c r="C62" s="304">
        <v>5811</v>
      </c>
      <c r="D62" s="305" t="s">
        <v>160</v>
      </c>
      <c r="E62" s="306" t="s">
        <v>161</v>
      </c>
      <c r="F62" s="307"/>
      <c r="G62" s="307"/>
      <c r="H62" s="307"/>
      <c r="I62" s="307"/>
      <c r="J62" s="308"/>
      <c r="K62" s="308"/>
      <c r="L62" s="309">
        <v>20</v>
      </c>
      <c r="M62" s="206"/>
    </row>
    <row r="63" spans="1:13" ht="13.5" thickBot="1">
      <c r="A63" s="310"/>
      <c r="B63" s="212">
        <v>3632</v>
      </c>
      <c r="C63" s="212"/>
      <c r="D63" s="214" t="s">
        <v>162</v>
      </c>
      <c r="E63" s="215" t="s">
        <v>38</v>
      </c>
      <c r="F63" s="311"/>
      <c r="G63" s="311"/>
      <c r="H63" s="311"/>
      <c r="I63" s="311"/>
      <c r="J63" s="312"/>
      <c r="K63" s="312"/>
      <c r="L63" s="313">
        <f>SUM(L62)</f>
        <v>20</v>
      </c>
      <c r="M63" s="206"/>
    </row>
    <row r="64" spans="1:13" ht="13.5" thickBot="1">
      <c r="A64" s="314" t="s">
        <v>163</v>
      </c>
      <c r="B64" s="315">
        <v>3636</v>
      </c>
      <c r="C64" s="315">
        <v>5169</v>
      </c>
      <c r="D64" s="316" t="s">
        <v>164</v>
      </c>
      <c r="E64" s="317" t="s">
        <v>40</v>
      </c>
      <c r="F64" s="318">
        <v>15</v>
      </c>
      <c r="G64" s="318">
        <v>15</v>
      </c>
      <c r="H64" s="318">
        <v>15</v>
      </c>
      <c r="I64" s="318">
        <v>20</v>
      </c>
      <c r="J64" s="319">
        <v>15</v>
      </c>
      <c r="K64" s="319">
        <v>15</v>
      </c>
      <c r="L64" s="320">
        <v>100</v>
      </c>
    </row>
    <row r="65" spans="1:12" ht="13.5" thickBot="1">
      <c r="A65" s="321"/>
      <c r="B65" s="278">
        <v>3636</v>
      </c>
      <c r="C65" s="278"/>
      <c r="D65" s="279" t="s">
        <v>165</v>
      </c>
      <c r="E65" s="280" t="s">
        <v>40</v>
      </c>
      <c r="F65" s="281"/>
      <c r="G65" s="281"/>
      <c r="H65" s="281"/>
      <c r="I65" s="281"/>
      <c r="J65" s="282"/>
      <c r="K65" s="282"/>
      <c r="L65" s="283">
        <f>SUM(L64)</f>
        <v>100</v>
      </c>
    </row>
    <row r="66" spans="1:12">
      <c r="A66" s="520" t="s">
        <v>166</v>
      </c>
      <c r="B66" s="93">
        <v>3745</v>
      </c>
      <c r="C66" s="93">
        <v>5137</v>
      </c>
      <c r="D66" s="200" t="s">
        <v>98</v>
      </c>
      <c r="E66" s="94" t="s">
        <v>51</v>
      </c>
      <c r="F66" s="265"/>
      <c r="G66" s="265"/>
      <c r="H66" s="265"/>
      <c r="I66" s="265"/>
      <c r="J66" s="266">
        <v>10</v>
      </c>
      <c r="K66" s="266">
        <v>10</v>
      </c>
      <c r="L66" s="48">
        <v>150</v>
      </c>
    </row>
    <row r="67" spans="1:12">
      <c r="A67" s="520"/>
      <c r="B67" s="93">
        <v>3745</v>
      </c>
      <c r="C67" s="93">
        <v>5139</v>
      </c>
      <c r="D67" s="200" t="s">
        <v>167</v>
      </c>
      <c r="E67" s="94" t="s">
        <v>27</v>
      </c>
      <c r="F67" s="265">
        <v>30</v>
      </c>
      <c r="G67" s="265">
        <v>50.5</v>
      </c>
      <c r="H67" s="265">
        <v>30</v>
      </c>
      <c r="I67" s="265">
        <v>30</v>
      </c>
      <c r="J67" s="266">
        <v>20</v>
      </c>
      <c r="K67" s="266">
        <v>10</v>
      </c>
      <c r="L67" s="48">
        <v>40</v>
      </c>
    </row>
    <row r="68" spans="1:12">
      <c r="A68" s="520"/>
      <c r="B68" s="93">
        <v>3745</v>
      </c>
      <c r="C68" s="93">
        <v>5156</v>
      </c>
      <c r="D68" s="200" t="s">
        <v>168</v>
      </c>
      <c r="E68" s="94" t="s">
        <v>27</v>
      </c>
      <c r="F68" s="265"/>
      <c r="G68" s="265"/>
      <c r="H68" s="265"/>
      <c r="I68" s="265"/>
      <c r="J68" s="266"/>
      <c r="K68" s="266"/>
      <c r="L68" s="48">
        <v>50</v>
      </c>
    </row>
    <row r="69" spans="1:12">
      <c r="A69" s="520"/>
      <c r="B69" s="93">
        <v>3745</v>
      </c>
      <c r="C69" s="93">
        <v>5167</v>
      </c>
      <c r="D69" s="200" t="s">
        <v>105</v>
      </c>
      <c r="E69" s="94" t="s">
        <v>27</v>
      </c>
      <c r="F69" s="265"/>
      <c r="G69" s="265"/>
      <c r="H69" s="265"/>
      <c r="I69" s="265"/>
      <c r="J69" s="266"/>
      <c r="K69" s="266"/>
      <c r="L69" s="48">
        <v>5</v>
      </c>
    </row>
    <row r="70" spans="1:12">
      <c r="A70" s="520"/>
      <c r="B70" s="93">
        <v>3745</v>
      </c>
      <c r="C70" s="93">
        <v>5169</v>
      </c>
      <c r="D70" s="200" t="s">
        <v>151</v>
      </c>
      <c r="E70" s="94" t="s">
        <v>27</v>
      </c>
      <c r="F70" s="265"/>
      <c r="G70" s="265"/>
      <c r="H70" s="265"/>
      <c r="I70" s="265"/>
      <c r="J70" s="266"/>
      <c r="K70" s="266"/>
      <c r="L70" s="48">
        <v>550</v>
      </c>
    </row>
    <row r="71" spans="1:12">
      <c r="A71" s="520"/>
      <c r="B71" s="93">
        <v>3745</v>
      </c>
      <c r="C71" s="93">
        <v>5171</v>
      </c>
      <c r="D71" s="200" t="s">
        <v>107</v>
      </c>
      <c r="E71" s="94" t="s">
        <v>27</v>
      </c>
      <c r="F71" s="265">
        <v>10</v>
      </c>
      <c r="G71" s="265"/>
      <c r="H71" s="265">
        <v>10</v>
      </c>
      <c r="I71" s="265"/>
      <c r="J71" s="266">
        <v>40</v>
      </c>
      <c r="K71" s="266">
        <v>10</v>
      </c>
      <c r="L71" s="48">
        <v>10</v>
      </c>
    </row>
    <row r="72" spans="1:12" ht="13.5" thickBot="1">
      <c r="A72" s="322"/>
      <c r="B72" s="245">
        <v>3745</v>
      </c>
      <c r="C72" s="245">
        <v>5179</v>
      </c>
      <c r="D72" s="246" t="s">
        <v>169</v>
      </c>
      <c r="E72" s="268" t="s">
        <v>27</v>
      </c>
      <c r="F72" s="272"/>
      <c r="G72" s="273"/>
      <c r="H72" s="273"/>
      <c r="I72" s="273"/>
      <c r="J72" s="274"/>
      <c r="K72" s="275"/>
      <c r="L72" s="80">
        <v>70</v>
      </c>
    </row>
    <row r="73" spans="1:12" ht="13.5" thickBot="1">
      <c r="A73" s="323"/>
      <c r="B73" s="278">
        <v>3745</v>
      </c>
      <c r="C73" s="278"/>
      <c r="D73" s="279" t="s">
        <v>170</v>
      </c>
      <c r="E73" s="280" t="s">
        <v>27</v>
      </c>
      <c r="F73" s="298"/>
      <c r="G73" s="299"/>
      <c r="H73" s="299"/>
      <c r="I73" s="299"/>
      <c r="J73" s="300"/>
      <c r="K73" s="301"/>
      <c r="L73" s="302">
        <f>SUM(L66:L72)</f>
        <v>875</v>
      </c>
    </row>
    <row r="74" spans="1:12">
      <c r="A74" s="521" t="s">
        <v>171</v>
      </c>
      <c r="B74" s="324">
        <v>4351</v>
      </c>
      <c r="C74" s="259">
        <v>5021</v>
      </c>
      <c r="D74" s="260" t="s">
        <v>93</v>
      </c>
      <c r="E74" s="271" t="s">
        <v>43</v>
      </c>
      <c r="F74" s="325"/>
      <c r="G74" s="326"/>
      <c r="H74" s="326"/>
      <c r="I74" s="326"/>
      <c r="J74" s="327"/>
      <c r="K74" s="328"/>
      <c r="L74" s="329">
        <v>110</v>
      </c>
    </row>
    <row r="75" spans="1:12">
      <c r="A75" s="522"/>
      <c r="B75" s="199">
        <v>4351</v>
      </c>
      <c r="C75" s="93">
        <v>5031</v>
      </c>
      <c r="D75" s="200" t="s">
        <v>94</v>
      </c>
      <c r="E75" s="94" t="s">
        <v>43</v>
      </c>
      <c r="F75" s="202"/>
      <c r="G75" s="88"/>
      <c r="H75" s="88"/>
      <c r="I75" s="88"/>
      <c r="J75" s="89"/>
      <c r="K75" s="90"/>
      <c r="L75" s="71">
        <v>0</v>
      </c>
    </row>
    <row r="76" spans="1:12">
      <c r="A76" s="522"/>
      <c r="B76" s="199">
        <v>4351</v>
      </c>
      <c r="C76" s="93">
        <v>5032</v>
      </c>
      <c r="D76" s="200" t="s">
        <v>95</v>
      </c>
      <c r="E76" s="94" t="s">
        <v>43</v>
      </c>
      <c r="F76" s="202"/>
      <c r="G76" s="88"/>
      <c r="H76" s="88"/>
      <c r="I76" s="88"/>
      <c r="J76" s="89"/>
      <c r="K76" s="90"/>
      <c r="L76" s="71">
        <v>0</v>
      </c>
    </row>
    <row r="77" spans="1:12">
      <c r="A77" s="522"/>
      <c r="B77" s="199">
        <v>4351</v>
      </c>
      <c r="C77" s="93">
        <v>5132</v>
      </c>
      <c r="D77" s="200" t="s">
        <v>172</v>
      </c>
      <c r="E77" s="94" t="s">
        <v>43</v>
      </c>
      <c r="F77" s="202"/>
      <c r="G77" s="88"/>
      <c r="H77" s="88"/>
      <c r="I77" s="88"/>
      <c r="J77" s="89"/>
      <c r="K77" s="90"/>
      <c r="L77" s="71">
        <v>2</v>
      </c>
    </row>
    <row r="78" spans="1:12">
      <c r="A78" s="522"/>
      <c r="B78" s="199">
        <v>4351</v>
      </c>
      <c r="C78" s="93">
        <v>5134</v>
      </c>
      <c r="D78" s="200" t="s">
        <v>97</v>
      </c>
      <c r="E78" s="94" t="s">
        <v>43</v>
      </c>
      <c r="F78" s="202"/>
      <c r="G78" s="88"/>
      <c r="H78" s="88"/>
      <c r="I78" s="88"/>
      <c r="J78" s="89"/>
      <c r="K78" s="90"/>
      <c r="L78" s="71">
        <v>2</v>
      </c>
    </row>
    <row r="79" spans="1:12">
      <c r="A79" s="522"/>
      <c r="B79" s="199">
        <v>4351</v>
      </c>
      <c r="C79" s="93">
        <v>5137</v>
      </c>
      <c r="D79" s="200" t="s">
        <v>98</v>
      </c>
      <c r="E79" s="94" t="s">
        <v>43</v>
      </c>
      <c r="F79" s="202"/>
      <c r="G79" s="88"/>
      <c r="H79" s="88"/>
      <c r="I79" s="88"/>
      <c r="J79" s="89"/>
      <c r="K79" s="90"/>
      <c r="L79" s="71">
        <v>3</v>
      </c>
    </row>
    <row r="80" spans="1:12">
      <c r="A80" s="522"/>
      <c r="B80" s="199">
        <v>4351</v>
      </c>
      <c r="C80" s="93">
        <v>5139</v>
      </c>
      <c r="D80" s="200" t="s">
        <v>167</v>
      </c>
      <c r="E80" s="94" t="s">
        <v>43</v>
      </c>
      <c r="F80" s="202"/>
      <c r="G80" s="88"/>
      <c r="H80" s="88"/>
      <c r="I80" s="88"/>
      <c r="J80" s="89"/>
      <c r="K80" s="90"/>
      <c r="L80" s="71">
        <v>4</v>
      </c>
    </row>
    <row r="81" spans="1:12">
      <c r="A81" s="522"/>
      <c r="B81" s="199">
        <v>4351</v>
      </c>
      <c r="C81" s="93">
        <v>5162</v>
      </c>
      <c r="D81" s="330" t="s">
        <v>102</v>
      </c>
      <c r="E81" s="94" t="s">
        <v>43</v>
      </c>
      <c r="F81" s="202"/>
      <c r="G81" s="88"/>
      <c r="H81" s="88"/>
      <c r="I81" s="88"/>
      <c r="J81" s="89"/>
      <c r="K81" s="90"/>
      <c r="L81" s="71">
        <v>4</v>
      </c>
    </row>
    <row r="82" spans="1:12">
      <c r="A82" s="522"/>
      <c r="B82" s="199">
        <v>4351</v>
      </c>
      <c r="C82" s="140">
        <v>5167</v>
      </c>
      <c r="D82" s="330" t="s">
        <v>173</v>
      </c>
      <c r="E82" s="94" t="s">
        <v>43</v>
      </c>
      <c r="F82" s="202"/>
      <c r="G82" s="88"/>
      <c r="H82" s="88"/>
      <c r="I82" s="88"/>
      <c r="J82" s="89"/>
      <c r="K82" s="90"/>
      <c r="L82" s="71">
        <v>4</v>
      </c>
    </row>
    <row r="83" spans="1:12">
      <c r="A83" s="522"/>
      <c r="B83" s="199">
        <v>4351</v>
      </c>
      <c r="C83" s="140">
        <v>5169</v>
      </c>
      <c r="D83" s="330" t="s">
        <v>174</v>
      </c>
      <c r="E83" s="94" t="s">
        <v>43</v>
      </c>
      <c r="F83" s="202"/>
      <c r="G83" s="88"/>
      <c r="H83" s="88"/>
      <c r="I83" s="88"/>
      <c r="J83" s="89"/>
      <c r="K83" s="90"/>
      <c r="L83" s="71">
        <v>100</v>
      </c>
    </row>
    <row r="84" spans="1:12" ht="13.5" thickBot="1">
      <c r="A84" s="523"/>
      <c r="B84" s="244">
        <v>4351</v>
      </c>
      <c r="C84" s="74">
        <v>5168</v>
      </c>
      <c r="D84" s="331" t="s">
        <v>175</v>
      </c>
      <c r="E84" s="268" t="s">
        <v>43</v>
      </c>
      <c r="F84" s="272"/>
      <c r="G84" s="273"/>
      <c r="H84" s="273"/>
      <c r="I84" s="273"/>
      <c r="J84" s="274"/>
      <c r="K84" s="275"/>
      <c r="L84" s="80">
        <v>10</v>
      </c>
    </row>
    <row r="85" spans="1:12" ht="13.5" thickBot="1">
      <c r="A85" s="332"/>
      <c r="B85" s="212">
        <v>4351</v>
      </c>
      <c r="C85" s="212"/>
      <c r="D85" s="333" t="s">
        <v>176</v>
      </c>
      <c r="E85" s="215" t="s">
        <v>43</v>
      </c>
      <c r="F85" s="334"/>
      <c r="G85" s="335"/>
      <c r="H85" s="335"/>
      <c r="I85" s="335"/>
      <c r="J85" s="336"/>
      <c r="K85" s="337"/>
      <c r="L85" s="220">
        <f>SUM(L74:L84)</f>
        <v>239</v>
      </c>
    </row>
    <row r="86" spans="1:12">
      <c r="A86" s="506" t="s">
        <v>177</v>
      </c>
      <c r="B86" s="259">
        <v>5512</v>
      </c>
      <c r="C86" s="259">
        <v>5137</v>
      </c>
      <c r="D86" s="260" t="s">
        <v>98</v>
      </c>
      <c r="E86" s="271" t="s">
        <v>45</v>
      </c>
      <c r="F86" s="325"/>
      <c r="G86" s="326"/>
      <c r="H86" s="326"/>
      <c r="I86" s="326"/>
      <c r="J86" s="327">
        <v>3</v>
      </c>
      <c r="K86" s="328">
        <v>4</v>
      </c>
      <c r="L86" s="338">
        <v>6</v>
      </c>
    </row>
    <row r="87" spans="1:12">
      <c r="A87" s="507"/>
      <c r="B87" s="93">
        <v>5512</v>
      </c>
      <c r="C87" s="93">
        <v>5139</v>
      </c>
      <c r="D87" s="200" t="s">
        <v>99</v>
      </c>
      <c r="E87" s="94" t="s">
        <v>45</v>
      </c>
      <c r="F87" s="202">
        <v>5</v>
      </c>
      <c r="G87" s="88">
        <v>69.7</v>
      </c>
      <c r="H87" s="88">
        <v>7</v>
      </c>
      <c r="I87" s="88"/>
      <c r="J87" s="89">
        <v>1</v>
      </c>
      <c r="K87" s="90">
        <v>2</v>
      </c>
      <c r="L87" s="91">
        <v>3</v>
      </c>
    </row>
    <row r="88" spans="1:12">
      <c r="A88" s="507"/>
      <c r="B88" s="93">
        <v>5512</v>
      </c>
      <c r="C88" s="93">
        <v>5151</v>
      </c>
      <c r="D88" s="200" t="s">
        <v>178</v>
      </c>
      <c r="E88" s="94" t="s">
        <v>45</v>
      </c>
      <c r="F88" s="202"/>
      <c r="G88" s="88"/>
      <c r="H88" s="88"/>
      <c r="I88" s="88"/>
      <c r="J88" s="89"/>
      <c r="K88" s="90"/>
      <c r="L88" s="91">
        <v>0.5</v>
      </c>
    </row>
    <row r="89" spans="1:12">
      <c r="A89" s="507"/>
      <c r="B89" s="43">
        <v>5512</v>
      </c>
      <c r="C89" s="43">
        <v>5154</v>
      </c>
      <c r="D89" s="44" t="s">
        <v>179</v>
      </c>
      <c r="E89" s="72" t="s">
        <v>45</v>
      </c>
      <c r="F89" s="204">
        <v>20</v>
      </c>
      <c r="G89" s="205">
        <v>22.9</v>
      </c>
      <c r="H89" s="205">
        <v>25</v>
      </c>
      <c r="I89" s="205">
        <v>25</v>
      </c>
      <c r="J89" s="67">
        <v>25</v>
      </c>
      <c r="K89" s="68">
        <v>25</v>
      </c>
      <c r="L89" s="71">
        <v>45</v>
      </c>
    </row>
    <row r="90" spans="1:12">
      <c r="A90" s="507"/>
      <c r="B90" s="93">
        <v>5512</v>
      </c>
      <c r="C90" s="93">
        <v>5156</v>
      </c>
      <c r="D90" s="200" t="s">
        <v>168</v>
      </c>
      <c r="E90" s="94" t="s">
        <v>45</v>
      </c>
      <c r="F90" s="202">
        <v>150</v>
      </c>
      <c r="G90" s="88">
        <v>20.2</v>
      </c>
      <c r="H90" s="88">
        <v>15</v>
      </c>
      <c r="I90" s="88">
        <v>20</v>
      </c>
      <c r="J90" s="89">
        <v>7</v>
      </c>
      <c r="K90" s="90">
        <v>10</v>
      </c>
      <c r="L90" s="91">
        <v>8</v>
      </c>
    </row>
    <row r="91" spans="1:12">
      <c r="A91" s="507"/>
      <c r="B91" s="93">
        <v>5512</v>
      </c>
      <c r="C91" s="93">
        <v>5163</v>
      </c>
      <c r="D91" s="200" t="s">
        <v>180</v>
      </c>
      <c r="E91" s="94" t="s">
        <v>45</v>
      </c>
      <c r="F91" s="202">
        <v>8</v>
      </c>
      <c r="G91" s="88">
        <v>2.4</v>
      </c>
      <c r="H91" s="88">
        <v>3</v>
      </c>
      <c r="I91" s="88">
        <v>3</v>
      </c>
      <c r="J91" s="89">
        <v>7</v>
      </c>
      <c r="K91" s="90">
        <v>3</v>
      </c>
      <c r="L91" s="91">
        <v>23</v>
      </c>
    </row>
    <row r="92" spans="1:12">
      <c r="A92" s="507"/>
      <c r="B92" s="43">
        <v>5512</v>
      </c>
      <c r="C92" s="43">
        <v>5167</v>
      </c>
      <c r="D92" s="44" t="s">
        <v>173</v>
      </c>
      <c r="E92" s="72" t="s">
        <v>45</v>
      </c>
      <c r="F92" s="204"/>
      <c r="G92" s="205">
        <v>21.3</v>
      </c>
      <c r="H92" s="205"/>
      <c r="I92" s="205">
        <v>4</v>
      </c>
      <c r="J92" s="67">
        <v>5</v>
      </c>
      <c r="K92" s="68">
        <v>4</v>
      </c>
      <c r="L92" s="71">
        <v>6</v>
      </c>
    </row>
    <row r="93" spans="1:12">
      <c r="A93" s="507"/>
      <c r="B93" s="93">
        <v>5512</v>
      </c>
      <c r="C93" s="93">
        <v>5169</v>
      </c>
      <c r="D93" s="200" t="s">
        <v>151</v>
      </c>
      <c r="E93" s="94" t="s">
        <v>45</v>
      </c>
      <c r="F93" s="202">
        <v>2.5</v>
      </c>
      <c r="G93" s="88">
        <v>2.2000000000000002</v>
      </c>
      <c r="H93" s="88">
        <v>3</v>
      </c>
      <c r="I93" s="88">
        <v>3</v>
      </c>
      <c r="J93" s="89">
        <v>4</v>
      </c>
      <c r="K93" s="90">
        <v>5</v>
      </c>
      <c r="L93" s="91">
        <v>17</v>
      </c>
    </row>
    <row r="94" spans="1:12">
      <c r="A94" s="507"/>
      <c r="B94" s="93">
        <v>5512</v>
      </c>
      <c r="C94" s="93">
        <v>5171</v>
      </c>
      <c r="D94" s="200" t="s">
        <v>107</v>
      </c>
      <c r="E94" s="94" t="s">
        <v>45</v>
      </c>
      <c r="F94" s="202">
        <v>2</v>
      </c>
      <c r="G94" s="88">
        <v>200.4</v>
      </c>
      <c r="H94" s="88"/>
      <c r="I94" s="88"/>
      <c r="J94" s="89">
        <v>4</v>
      </c>
      <c r="K94" s="90">
        <v>5</v>
      </c>
      <c r="L94" s="91">
        <v>5</v>
      </c>
    </row>
    <row r="95" spans="1:12" ht="13.5" thickBot="1">
      <c r="A95" s="339"/>
      <c r="B95" s="245">
        <v>5512</v>
      </c>
      <c r="C95" s="245">
        <v>5901</v>
      </c>
      <c r="D95" s="246" t="s">
        <v>181</v>
      </c>
      <c r="E95" s="268" t="s">
        <v>45</v>
      </c>
      <c r="F95" s="248"/>
      <c r="G95" s="248"/>
      <c r="H95" s="248"/>
      <c r="I95" s="248"/>
      <c r="J95" s="249"/>
      <c r="K95" s="249"/>
      <c r="L95" s="250">
        <v>100</v>
      </c>
    </row>
    <row r="96" spans="1:12" ht="13.5" thickBot="1">
      <c r="A96" s="340"/>
      <c r="B96" s="278">
        <v>5512</v>
      </c>
      <c r="C96" s="278"/>
      <c r="D96" s="279" t="s">
        <v>182</v>
      </c>
      <c r="E96" s="280" t="s">
        <v>45</v>
      </c>
      <c r="F96" s="298"/>
      <c r="G96" s="299"/>
      <c r="H96" s="299"/>
      <c r="I96" s="299"/>
      <c r="J96" s="300"/>
      <c r="K96" s="301"/>
      <c r="L96" s="302">
        <f>SUM(L86:L95)</f>
        <v>213.5</v>
      </c>
    </row>
    <row r="97" spans="1:12">
      <c r="A97" s="506" t="s">
        <v>183</v>
      </c>
      <c r="B97" s="199">
        <v>6112</v>
      </c>
      <c r="C97" s="43">
        <v>5023</v>
      </c>
      <c r="D97" s="200" t="s">
        <v>184</v>
      </c>
      <c r="E97" s="94" t="s">
        <v>17</v>
      </c>
      <c r="F97" s="202">
        <v>710</v>
      </c>
      <c r="G97" s="88">
        <v>732.9</v>
      </c>
      <c r="H97" s="88">
        <v>720</v>
      </c>
      <c r="I97" s="88">
        <v>765</v>
      </c>
      <c r="J97" s="89">
        <v>1100</v>
      </c>
      <c r="K97" s="90">
        <v>1200</v>
      </c>
      <c r="L97" s="91">
        <v>1650</v>
      </c>
    </row>
    <row r="98" spans="1:12">
      <c r="A98" s="507"/>
      <c r="B98" s="199">
        <v>6112</v>
      </c>
      <c r="C98" s="43">
        <v>5026</v>
      </c>
      <c r="D98" s="200" t="s">
        <v>185</v>
      </c>
      <c r="E98" s="94" t="s">
        <v>17</v>
      </c>
      <c r="F98" s="202"/>
      <c r="G98" s="88"/>
      <c r="H98" s="88"/>
      <c r="I98" s="88"/>
      <c r="J98" s="89"/>
      <c r="K98" s="90"/>
      <c r="L98" s="91">
        <v>100</v>
      </c>
    </row>
    <row r="99" spans="1:12">
      <c r="A99" s="507"/>
      <c r="B99" s="199">
        <v>6112</v>
      </c>
      <c r="C99" s="43">
        <v>5031</v>
      </c>
      <c r="D99" s="200" t="s">
        <v>94</v>
      </c>
      <c r="E99" s="94" t="s">
        <v>17</v>
      </c>
      <c r="F99" s="202">
        <v>117</v>
      </c>
      <c r="G99" s="88">
        <v>116.2</v>
      </c>
      <c r="H99" s="88">
        <v>118</v>
      </c>
      <c r="I99" s="88">
        <v>125</v>
      </c>
      <c r="J99" s="89">
        <v>253</v>
      </c>
      <c r="K99" s="90">
        <v>276</v>
      </c>
      <c r="L99" s="91">
        <v>365</v>
      </c>
    </row>
    <row r="100" spans="1:12">
      <c r="A100" s="507"/>
      <c r="B100" s="199">
        <v>6112</v>
      </c>
      <c r="C100" s="43">
        <v>5032</v>
      </c>
      <c r="D100" s="200" t="s">
        <v>95</v>
      </c>
      <c r="E100" s="94" t="s">
        <v>17</v>
      </c>
      <c r="F100" s="202"/>
      <c r="G100" s="88"/>
      <c r="H100" s="88"/>
      <c r="I100" s="88"/>
      <c r="J100" s="89"/>
      <c r="K100" s="90"/>
      <c r="L100" s="91">
        <v>165</v>
      </c>
    </row>
    <row r="101" spans="1:12">
      <c r="A101" s="507"/>
      <c r="B101" s="199">
        <v>6112</v>
      </c>
      <c r="C101" s="43">
        <v>5162</v>
      </c>
      <c r="D101" s="200" t="s">
        <v>102</v>
      </c>
      <c r="E101" s="94" t="s">
        <v>17</v>
      </c>
      <c r="F101" s="202"/>
      <c r="G101" s="88"/>
      <c r="H101" s="88"/>
      <c r="I101" s="88"/>
      <c r="J101" s="89"/>
      <c r="K101" s="90"/>
      <c r="L101" s="91">
        <v>10</v>
      </c>
    </row>
    <row r="102" spans="1:12">
      <c r="A102" s="507"/>
      <c r="B102" s="199">
        <v>6112</v>
      </c>
      <c r="C102" s="43">
        <v>5167</v>
      </c>
      <c r="D102" s="200" t="s">
        <v>173</v>
      </c>
      <c r="E102" s="94" t="s">
        <v>17</v>
      </c>
      <c r="F102" s="202"/>
      <c r="G102" s="88"/>
      <c r="H102" s="88"/>
      <c r="I102" s="88"/>
      <c r="J102" s="89"/>
      <c r="K102" s="90"/>
      <c r="L102" s="91">
        <v>10</v>
      </c>
    </row>
    <row r="103" spans="1:12">
      <c r="A103" s="507"/>
      <c r="B103" s="199">
        <v>6112</v>
      </c>
      <c r="C103" s="43">
        <v>5173</v>
      </c>
      <c r="D103" s="200" t="s">
        <v>186</v>
      </c>
      <c r="E103" s="94" t="s">
        <v>17</v>
      </c>
      <c r="F103" s="202"/>
      <c r="G103" s="88"/>
      <c r="H103" s="88"/>
      <c r="I103" s="88"/>
      <c r="J103" s="89"/>
      <c r="K103" s="90"/>
      <c r="L103" s="91">
        <v>20</v>
      </c>
    </row>
    <row r="104" spans="1:12">
      <c r="A104" s="507"/>
      <c r="B104" s="199">
        <v>6112</v>
      </c>
      <c r="C104" s="43">
        <v>5179</v>
      </c>
      <c r="D104" s="200" t="s">
        <v>187</v>
      </c>
      <c r="E104" s="94" t="s">
        <v>17</v>
      </c>
      <c r="F104" s="202"/>
      <c r="G104" s="88"/>
      <c r="H104" s="88"/>
      <c r="I104" s="88"/>
      <c r="J104" s="89"/>
      <c r="K104" s="90"/>
      <c r="L104" s="91">
        <v>10</v>
      </c>
    </row>
    <row r="105" spans="1:12" s="140" customFormat="1" ht="13.5" thickBot="1">
      <c r="A105" s="516"/>
      <c r="B105" s="244">
        <v>6112</v>
      </c>
      <c r="C105" s="74">
        <v>5424</v>
      </c>
      <c r="D105" s="246" t="s">
        <v>108</v>
      </c>
      <c r="E105" s="268" t="s">
        <v>17</v>
      </c>
      <c r="F105" s="272">
        <v>41</v>
      </c>
      <c r="G105" s="273">
        <v>40.200000000000003</v>
      </c>
      <c r="H105" s="273">
        <v>43</v>
      </c>
      <c r="I105" s="273">
        <v>50</v>
      </c>
      <c r="J105" s="274">
        <v>88</v>
      </c>
      <c r="K105" s="275">
        <v>96</v>
      </c>
      <c r="L105" s="276">
        <v>10</v>
      </c>
    </row>
    <row r="106" spans="1:12" ht="13.5" thickBot="1">
      <c r="A106" s="211"/>
      <c r="B106" s="212">
        <v>6112</v>
      </c>
      <c r="C106" s="212"/>
      <c r="D106" s="214" t="s">
        <v>188</v>
      </c>
      <c r="E106" s="215" t="s">
        <v>17</v>
      </c>
      <c r="F106" s="334"/>
      <c r="G106" s="335"/>
      <c r="H106" s="335"/>
      <c r="I106" s="335"/>
      <c r="J106" s="336"/>
      <c r="K106" s="337"/>
      <c r="L106" s="220">
        <f>SUM(L97:L105)</f>
        <v>2340</v>
      </c>
    </row>
    <row r="107" spans="1:12">
      <c r="A107" s="506" t="s">
        <v>189</v>
      </c>
      <c r="B107" s="341">
        <v>6171</v>
      </c>
      <c r="C107" s="238">
        <v>5011</v>
      </c>
      <c r="D107" s="239" t="s">
        <v>190</v>
      </c>
      <c r="E107" s="342" t="s">
        <v>17</v>
      </c>
      <c r="F107" s="343">
        <v>1900</v>
      </c>
      <c r="G107" s="344">
        <v>1894</v>
      </c>
      <c r="H107" s="344">
        <v>1950</v>
      </c>
      <c r="I107" s="344">
        <v>2200</v>
      </c>
      <c r="J107" s="345">
        <v>2350</v>
      </c>
      <c r="K107" s="346">
        <v>2400</v>
      </c>
      <c r="L107" s="329">
        <v>2400</v>
      </c>
    </row>
    <row r="108" spans="1:12">
      <c r="A108" s="507"/>
      <c r="B108" s="203">
        <v>6171</v>
      </c>
      <c r="C108" s="43">
        <v>5021</v>
      </c>
      <c r="D108" s="44" t="s">
        <v>93</v>
      </c>
      <c r="E108" s="72" t="s">
        <v>17</v>
      </c>
      <c r="F108" s="204">
        <v>80</v>
      </c>
      <c r="G108" s="205">
        <v>67.900000000000006</v>
      </c>
      <c r="H108" s="205">
        <v>80</v>
      </c>
      <c r="I108" s="205">
        <v>80</v>
      </c>
      <c r="J108" s="67">
        <v>50</v>
      </c>
      <c r="K108" s="68">
        <v>80</v>
      </c>
      <c r="L108" s="71">
        <v>450</v>
      </c>
    </row>
    <row r="109" spans="1:12">
      <c r="A109" s="507"/>
      <c r="B109" s="203">
        <v>6171</v>
      </c>
      <c r="C109" s="43">
        <v>5031</v>
      </c>
      <c r="D109" s="44" t="s">
        <v>94</v>
      </c>
      <c r="E109" s="72" t="s">
        <v>17</v>
      </c>
      <c r="F109" s="204">
        <v>494</v>
      </c>
      <c r="G109" s="205">
        <v>499.2</v>
      </c>
      <c r="H109" s="205">
        <v>507</v>
      </c>
      <c r="I109" s="205">
        <v>570</v>
      </c>
      <c r="J109" s="67">
        <v>611</v>
      </c>
      <c r="K109" s="68">
        <v>624</v>
      </c>
      <c r="L109" s="71">
        <v>650</v>
      </c>
    </row>
    <row r="110" spans="1:12">
      <c r="A110" s="507"/>
      <c r="B110" s="203">
        <v>6171</v>
      </c>
      <c r="C110" s="43">
        <v>5032</v>
      </c>
      <c r="D110" s="44" t="s">
        <v>95</v>
      </c>
      <c r="E110" s="72" t="s">
        <v>17</v>
      </c>
      <c r="F110" s="204">
        <v>171</v>
      </c>
      <c r="G110" s="205">
        <v>172.8</v>
      </c>
      <c r="H110" s="205">
        <v>176</v>
      </c>
      <c r="I110" s="205">
        <v>200</v>
      </c>
      <c r="J110" s="67">
        <v>211</v>
      </c>
      <c r="K110" s="68">
        <v>216</v>
      </c>
      <c r="L110" s="71">
        <v>230</v>
      </c>
    </row>
    <row r="111" spans="1:12">
      <c r="A111" s="507"/>
      <c r="B111" s="199">
        <v>6171</v>
      </c>
      <c r="C111" s="93">
        <v>5038</v>
      </c>
      <c r="D111" s="200" t="s">
        <v>191</v>
      </c>
      <c r="E111" s="94" t="s">
        <v>17</v>
      </c>
      <c r="F111" s="202">
        <v>15</v>
      </c>
      <c r="G111" s="88">
        <v>13</v>
      </c>
      <c r="H111" s="88">
        <v>17</v>
      </c>
      <c r="I111" s="88">
        <v>20</v>
      </c>
      <c r="J111" s="89">
        <v>20</v>
      </c>
      <c r="K111" s="90">
        <v>23</v>
      </c>
      <c r="L111" s="91">
        <v>20</v>
      </c>
    </row>
    <row r="112" spans="1:12">
      <c r="A112" s="507"/>
      <c r="B112" s="199">
        <v>6171</v>
      </c>
      <c r="C112" s="93">
        <v>5136</v>
      </c>
      <c r="D112" s="200" t="s">
        <v>192</v>
      </c>
      <c r="E112" s="94" t="s">
        <v>17</v>
      </c>
      <c r="F112" s="202">
        <v>25</v>
      </c>
      <c r="G112" s="88">
        <v>25</v>
      </c>
      <c r="H112" s="88">
        <v>25</v>
      </c>
      <c r="I112" s="88">
        <v>25</v>
      </c>
      <c r="J112" s="89">
        <v>25</v>
      </c>
      <c r="K112" s="90">
        <v>22</v>
      </c>
      <c r="L112" s="91">
        <v>10</v>
      </c>
    </row>
    <row r="113" spans="1:12">
      <c r="A113" s="507"/>
      <c r="B113" s="199">
        <v>6171</v>
      </c>
      <c r="C113" s="93">
        <v>5137</v>
      </c>
      <c r="D113" s="200" t="s">
        <v>98</v>
      </c>
      <c r="E113" s="94" t="s">
        <v>17</v>
      </c>
      <c r="F113" s="202">
        <v>90</v>
      </c>
      <c r="G113" s="88">
        <v>338.5</v>
      </c>
      <c r="H113" s="88">
        <v>90</v>
      </c>
      <c r="I113" s="88">
        <v>170</v>
      </c>
      <c r="J113" s="89">
        <v>100</v>
      </c>
      <c r="K113" s="90">
        <v>110</v>
      </c>
      <c r="L113" s="91">
        <v>300</v>
      </c>
    </row>
    <row r="114" spans="1:12">
      <c r="A114" s="507"/>
      <c r="B114" s="199">
        <v>6171</v>
      </c>
      <c r="C114" s="93">
        <v>5139</v>
      </c>
      <c r="D114" s="200" t="s">
        <v>99</v>
      </c>
      <c r="E114" s="94" t="s">
        <v>17</v>
      </c>
      <c r="F114" s="202">
        <v>90</v>
      </c>
      <c r="G114" s="88">
        <v>94.8</v>
      </c>
      <c r="H114" s="88">
        <v>92</v>
      </c>
      <c r="I114" s="88">
        <v>140</v>
      </c>
      <c r="J114" s="89">
        <v>65</v>
      </c>
      <c r="K114" s="90">
        <v>70</v>
      </c>
      <c r="L114" s="91">
        <v>100</v>
      </c>
    </row>
    <row r="115" spans="1:12">
      <c r="A115" s="507"/>
      <c r="B115" s="199">
        <v>6171</v>
      </c>
      <c r="C115" s="93">
        <v>5151</v>
      </c>
      <c r="D115" s="200" t="s">
        <v>178</v>
      </c>
      <c r="E115" s="94" t="s">
        <v>17</v>
      </c>
      <c r="F115" s="202">
        <v>5</v>
      </c>
      <c r="G115" s="88">
        <v>4.2</v>
      </c>
      <c r="H115" s="88">
        <v>6</v>
      </c>
      <c r="I115" s="88">
        <v>6</v>
      </c>
      <c r="J115" s="89">
        <v>15</v>
      </c>
      <c r="K115" s="90">
        <v>14</v>
      </c>
      <c r="L115" s="91">
        <v>10</v>
      </c>
    </row>
    <row r="116" spans="1:12">
      <c r="A116" s="507"/>
      <c r="B116" s="199">
        <v>6171</v>
      </c>
      <c r="C116" s="93">
        <v>5153</v>
      </c>
      <c r="D116" s="200" t="s">
        <v>193</v>
      </c>
      <c r="E116" s="94" t="s">
        <v>17</v>
      </c>
      <c r="F116" s="202">
        <v>50</v>
      </c>
      <c r="G116" s="88">
        <v>73.099999999999994</v>
      </c>
      <c r="H116" s="88">
        <v>100</v>
      </c>
      <c r="I116" s="88">
        <v>100</v>
      </c>
      <c r="J116" s="89">
        <v>90</v>
      </c>
      <c r="K116" s="90">
        <v>100</v>
      </c>
      <c r="L116" s="91">
        <v>50</v>
      </c>
    </row>
    <row r="117" spans="1:12">
      <c r="A117" s="507"/>
      <c r="B117" s="199">
        <v>6171</v>
      </c>
      <c r="C117" s="93">
        <v>5154</v>
      </c>
      <c r="D117" s="200" t="s">
        <v>179</v>
      </c>
      <c r="E117" s="94" t="s">
        <v>17</v>
      </c>
      <c r="F117" s="202">
        <v>45</v>
      </c>
      <c r="G117" s="88">
        <v>61.5</v>
      </c>
      <c r="H117" s="88">
        <v>60</v>
      </c>
      <c r="I117" s="88">
        <v>70</v>
      </c>
      <c r="J117" s="89">
        <v>100</v>
      </c>
      <c r="K117" s="90">
        <v>120</v>
      </c>
      <c r="L117" s="91">
        <v>100</v>
      </c>
    </row>
    <row r="118" spans="1:12">
      <c r="A118" s="507"/>
      <c r="B118" s="199">
        <v>6171</v>
      </c>
      <c r="C118" s="93">
        <v>5156</v>
      </c>
      <c r="D118" s="200" t="s">
        <v>168</v>
      </c>
      <c r="E118" s="94" t="s">
        <v>17</v>
      </c>
      <c r="F118" s="202"/>
      <c r="G118" s="88"/>
      <c r="H118" s="88"/>
      <c r="I118" s="88"/>
      <c r="J118" s="89"/>
      <c r="K118" s="90"/>
      <c r="L118" s="91">
        <v>15</v>
      </c>
    </row>
    <row r="119" spans="1:12">
      <c r="A119" s="507"/>
      <c r="B119" s="199">
        <v>6171</v>
      </c>
      <c r="C119" s="93">
        <v>5161</v>
      </c>
      <c r="D119" s="200" t="s">
        <v>194</v>
      </c>
      <c r="E119" s="94" t="s">
        <v>17</v>
      </c>
      <c r="F119" s="202">
        <v>25</v>
      </c>
      <c r="G119" s="88">
        <v>13.4</v>
      </c>
      <c r="H119" s="88">
        <v>30</v>
      </c>
      <c r="I119" s="88">
        <v>25</v>
      </c>
      <c r="J119" s="89">
        <v>25</v>
      </c>
      <c r="K119" s="90">
        <v>22</v>
      </c>
      <c r="L119" s="91">
        <v>20</v>
      </c>
    </row>
    <row r="120" spans="1:12">
      <c r="A120" s="507"/>
      <c r="B120" s="199">
        <v>6171</v>
      </c>
      <c r="C120" s="93">
        <v>5162</v>
      </c>
      <c r="D120" s="200" t="s">
        <v>102</v>
      </c>
      <c r="E120" s="94" t="s">
        <v>17</v>
      </c>
      <c r="F120" s="202">
        <v>150</v>
      </c>
      <c r="G120" s="88">
        <v>115</v>
      </c>
      <c r="H120" s="88">
        <v>155</v>
      </c>
      <c r="I120" s="88">
        <v>140</v>
      </c>
      <c r="J120" s="89">
        <v>110</v>
      </c>
      <c r="K120" s="90">
        <v>140</v>
      </c>
      <c r="L120" s="91">
        <v>50</v>
      </c>
    </row>
    <row r="121" spans="1:12">
      <c r="A121" s="507"/>
      <c r="B121" s="199">
        <v>6171</v>
      </c>
      <c r="C121" s="93">
        <v>5163</v>
      </c>
      <c r="D121" s="200" t="s">
        <v>195</v>
      </c>
      <c r="E121" s="94" t="s">
        <v>17</v>
      </c>
      <c r="F121" s="202">
        <v>40</v>
      </c>
      <c r="G121" s="88">
        <v>78</v>
      </c>
      <c r="H121" s="88">
        <v>42</v>
      </c>
      <c r="I121" s="88">
        <v>142</v>
      </c>
      <c r="J121" s="89">
        <v>110</v>
      </c>
      <c r="K121" s="90">
        <v>110</v>
      </c>
      <c r="L121" s="91">
        <v>90</v>
      </c>
    </row>
    <row r="122" spans="1:12">
      <c r="A122" s="507"/>
      <c r="B122" s="199">
        <v>6171</v>
      </c>
      <c r="C122" s="93">
        <v>5164</v>
      </c>
      <c r="D122" s="200" t="s">
        <v>196</v>
      </c>
      <c r="E122" s="94" t="s">
        <v>17</v>
      </c>
      <c r="F122" s="202"/>
      <c r="G122" s="88"/>
      <c r="H122" s="88"/>
      <c r="I122" s="88"/>
      <c r="J122" s="89"/>
      <c r="K122" s="90"/>
      <c r="L122" s="91">
        <v>72</v>
      </c>
    </row>
    <row r="123" spans="1:12">
      <c r="A123" s="507"/>
      <c r="B123" s="199">
        <v>6171</v>
      </c>
      <c r="C123" s="93">
        <v>5166</v>
      </c>
      <c r="D123" s="200" t="s">
        <v>197</v>
      </c>
      <c r="E123" s="94" t="s">
        <v>17</v>
      </c>
      <c r="F123" s="202">
        <v>600</v>
      </c>
      <c r="G123" s="88">
        <v>392</v>
      </c>
      <c r="H123" s="88">
        <v>650</v>
      </c>
      <c r="I123" s="88">
        <v>300</v>
      </c>
      <c r="J123" s="89">
        <v>50</v>
      </c>
      <c r="K123" s="90">
        <v>50</v>
      </c>
      <c r="L123" s="91">
        <v>200</v>
      </c>
    </row>
    <row r="124" spans="1:12">
      <c r="A124" s="507"/>
      <c r="B124" s="199">
        <v>6171</v>
      </c>
      <c r="C124" s="93">
        <v>5167</v>
      </c>
      <c r="D124" s="200" t="s">
        <v>105</v>
      </c>
      <c r="E124" s="94" t="s">
        <v>17</v>
      </c>
      <c r="F124" s="202">
        <v>65</v>
      </c>
      <c r="G124" s="88">
        <v>38.299999999999997</v>
      </c>
      <c r="H124" s="88">
        <v>67</v>
      </c>
      <c r="I124" s="88">
        <v>65</v>
      </c>
      <c r="J124" s="89">
        <v>60</v>
      </c>
      <c r="K124" s="90">
        <v>70</v>
      </c>
      <c r="L124" s="91">
        <v>25</v>
      </c>
    </row>
    <row r="125" spans="1:12">
      <c r="A125" s="507"/>
      <c r="B125" s="199">
        <v>6171</v>
      </c>
      <c r="C125" s="93">
        <v>5168</v>
      </c>
      <c r="D125" s="200" t="s">
        <v>198</v>
      </c>
      <c r="E125" s="94" t="s">
        <v>17</v>
      </c>
      <c r="F125" s="202"/>
      <c r="G125" s="88"/>
      <c r="H125" s="88"/>
      <c r="I125" s="88"/>
      <c r="J125" s="89">
        <v>100</v>
      </c>
      <c r="K125" s="90">
        <v>100</v>
      </c>
      <c r="L125" s="91">
        <v>250</v>
      </c>
    </row>
    <row r="126" spans="1:12">
      <c r="A126" s="507"/>
      <c r="B126" s="199">
        <v>6171</v>
      </c>
      <c r="C126" s="93">
        <v>5169</v>
      </c>
      <c r="D126" s="200" t="s">
        <v>151</v>
      </c>
      <c r="E126" s="94" t="s">
        <v>17</v>
      </c>
      <c r="F126" s="202">
        <v>150</v>
      </c>
      <c r="G126" s="88">
        <v>226.5</v>
      </c>
      <c r="H126" s="88">
        <v>170</v>
      </c>
      <c r="I126" s="88">
        <v>220</v>
      </c>
      <c r="J126" s="89">
        <v>335</v>
      </c>
      <c r="K126" s="90">
        <v>310</v>
      </c>
      <c r="L126" s="91">
        <v>470</v>
      </c>
    </row>
    <row r="127" spans="1:12">
      <c r="A127" s="507"/>
      <c r="B127" s="199">
        <v>6171</v>
      </c>
      <c r="C127" s="93">
        <v>5171</v>
      </c>
      <c r="D127" s="200" t="s">
        <v>107</v>
      </c>
      <c r="E127" s="94" t="s">
        <v>17</v>
      </c>
      <c r="F127" s="202">
        <v>3278</v>
      </c>
      <c r="G127" s="88">
        <v>315.2</v>
      </c>
      <c r="H127" s="88">
        <v>220</v>
      </c>
      <c r="I127" s="88">
        <v>200</v>
      </c>
      <c r="J127" s="89">
        <v>110</v>
      </c>
      <c r="K127" s="90">
        <v>120</v>
      </c>
      <c r="L127" s="91">
        <v>150</v>
      </c>
    </row>
    <row r="128" spans="1:12">
      <c r="A128" s="507"/>
      <c r="B128" s="203">
        <v>6171</v>
      </c>
      <c r="C128" s="43">
        <v>5172</v>
      </c>
      <c r="D128" s="44" t="s">
        <v>199</v>
      </c>
      <c r="E128" s="72" t="s">
        <v>17</v>
      </c>
      <c r="F128" s="204"/>
      <c r="G128" s="205">
        <v>17</v>
      </c>
      <c r="H128" s="205"/>
      <c r="I128" s="205">
        <v>32</v>
      </c>
      <c r="J128" s="67">
        <v>10</v>
      </c>
      <c r="K128" s="68">
        <v>10</v>
      </c>
      <c r="L128" s="71">
        <v>10</v>
      </c>
    </row>
    <row r="129" spans="1:12">
      <c r="A129" s="507"/>
      <c r="B129" s="199">
        <v>6171</v>
      </c>
      <c r="C129" s="93">
        <v>5173</v>
      </c>
      <c r="D129" s="200" t="s">
        <v>186</v>
      </c>
      <c r="E129" s="94" t="s">
        <v>17</v>
      </c>
      <c r="F129" s="202">
        <v>10</v>
      </c>
      <c r="G129" s="88">
        <v>1.5</v>
      </c>
      <c r="H129" s="88">
        <v>10</v>
      </c>
      <c r="I129" s="88">
        <v>10</v>
      </c>
      <c r="J129" s="89">
        <v>10</v>
      </c>
      <c r="K129" s="90">
        <v>10</v>
      </c>
      <c r="L129" s="91">
        <v>15</v>
      </c>
    </row>
    <row r="130" spans="1:12">
      <c r="A130" s="507"/>
      <c r="B130" s="199">
        <v>6171</v>
      </c>
      <c r="C130" s="93">
        <v>5175</v>
      </c>
      <c r="D130" s="200" t="s">
        <v>200</v>
      </c>
      <c r="E130" s="94" t="s">
        <v>17</v>
      </c>
      <c r="F130" s="202">
        <v>15</v>
      </c>
      <c r="G130" s="88">
        <v>17.899999999999999</v>
      </c>
      <c r="H130" s="88">
        <v>20</v>
      </c>
      <c r="I130" s="88">
        <v>25</v>
      </c>
      <c r="J130" s="89">
        <v>20</v>
      </c>
      <c r="K130" s="90">
        <v>20</v>
      </c>
      <c r="L130" s="91">
        <v>20</v>
      </c>
    </row>
    <row r="131" spans="1:12">
      <c r="A131" s="507"/>
      <c r="B131" s="199">
        <v>6171</v>
      </c>
      <c r="C131" s="93">
        <v>5192</v>
      </c>
      <c r="D131" s="200" t="s">
        <v>201</v>
      </c>
      <c r="E131" s="94" t="s">
        <v>17</v>
      </c>
      <c r="F131" s="202"/>
      <c r="G131" s="88"/>
      <c r="H131" s="88"/>
      <c r="I131" s="88"/>
      <c r="J131" s="89"/>
      <c r="K131" s="90"/>
      <c r="L131" s="91">
        <v>10</v>
      </c>
    </row>
    <row r="132" spans="1:12">
      <c r="A132" s="507"/>
      <c r="B132" s="199">
        <v>6171</v>
      </c>
      <c r="C132" s="93">
        <v>5194</v>
      </c>
      <c r="D132" s="200" t="s">
        <v>202</v>
      </c>
      <c r="E132" s="94" t="s">
        <v>17</v>
      </c>
      <c r="F132" s="202">
        <v>30</v>
      </c>
      <c r="G132" s="88">
        <v>17.7</v>
      </c>
      <c r="H132" s="88">
        <v>35</v>
      </c>
      <c r="I132" s="88">
        <v>41.7</v>
      </c>
      <c r="J132" s="89">
        <v>40</v>
      </c>
      <c r="K132" s="90">
        <v>35</v>
      </c>
      <c r="L132" s="91">
        <v>30</v>
      </c>
    </row>
    <row r="133" spans="1:12">
      <c r="A133" s="507"/>
      <c r="B133" s="199">
        <v>6171</v>
      </c>
      <c r="C133" s="93">
        <v>5361</v>
      </c>
      <c r="D133" s="200" t="s">
        <v>203</v>
      </c>
      <c r="E133" s="94" t="s">
        <v>17</v>
      </c>
      <c r="F133" s="202">
        <v>4</v>
      </c>
      <c r="G133" s="88">
        <v>3</v>
      </c>
      <c r="H133" s="88">
        <v>3.5</v>
      </c>
      <c r="I133" s="88">
        <v>3.5</v>
      </c>
      <c r="J133" s="89">
        <v>5</v>
      </c>
      <c r="K133" s="90">
        <v>3</v>
      </c>
      <c r="L133" s="91">
        <v>3</v>
      </c>
    </row>
    <row r="134" spans="1:12">
      <c r="A134" s="507"/>
      <c r="B134" s="199">
        <v>6171</v>
      </c>
      <c r="C134" s="93">
        <v>5365</v>
      </c>
      <c r="D134" s="200" t="s">
        <v>204</v>
      </c>
      <c r="E134" s="94" t="s">
        <v>17</v>
      </c>
      <c r="F134" s="202"/>
      <c r="G134" s="88"/>
      <c r="H134" s="88"/>
      <c r="I134" s="88"/>
      <c r="J134" s="89"/>
      <c r="K134" s="90"/>
      <c r="L134" s="91">
        <v>2</v>
      </c>
    </row>
    <row r="135" spans="1:12">
      <c r="A135" s="507"/>
      <c r="B135" s="199">
        <v>6171</v>
      </c>
      <c r="C135" s="93">
        <v>5424</v>
      </c>
      <c r="D135" s="200" t="s">
        <v>108</v>
      </c>
      <c r="E135" s="94" t="s">
        <v>17</v>
      </c>
      <c r="F135" s="202"/>
      <c r="G135" s="88"/>
      <c r="H135" s="88"/>
      <c r="I135" s="88"/>
      <c r="J135" s="89"/>
      <c r="K135" s="90"/>
      <c r="L135" s="91">
        <v>25</v>
      </c>
    </row>
    <row r="136" spans="1:12">
      <c r="A136" s="507"/>
      <c r="B136" s="199">
        <v>6171</v>
      </c>
      <c r="C136" s="93">
        <v>5901</v>
      </c>
      <c r="D136" s="200" t="s">
        <v>205</v>
      </c>
      <c r="E136" s="94" t="s">
        <v>17</v>
      </c>
      <c r="F136" s="202"/>
      <c r="G136" s="88"/>
      <c r="H136" s="88"/>
      <c r="I136" s="88"/>
      <c r="J136" s="89"/>
      <c r="K136" s="90"/>
      <c r="L136" s="91">
        <v>400</v>
      </c>
    </row>
    <row r="137" spans="1:12">
      <c r="A137" s="507"/>
      <c r="B137" s="199">
        <v>6171</v>
      </c>
      <c r="C137" s="93">
        <v>5901</v>
      </c>
      <c r="D137" s="200" t="s">
        <v>206</v>
      </c>
      <c r="E137" s="94" t="s">
        <v>17</v>
      </c>
      <c r="F137" s="202"/>
      <c r="G137" s="88"/>
      <c r="H137" s="88"/>
      <c r="I137" s="88"/>
      <c r="J137" s="89"/>
      <c r="K137" s="90"/>
      <c r="L137" s="91">
        <v>150</v>
      </c>
    </row>
    <row r="138" spans="1:12" ht="13.5" thickBot="1">
      <c r="A138" s="516"/>
      <c r="B138" s="244">
        <v>6171</v>
      </c>
      <c r="C138" s="245">
        <v>5901</v>
      </c>
      <c r="D138" s="208" t="s">
        <v>207</v>
      </c>
      <c r="E138" s="268" t="s">
        <v>17</v>
      </c>
      <c r="F138" s="272"/>
      <c r="G138" s="273"/>
      <c r="H138" s="273"/>
      <c r="I138" s="273"/>
      <c r="J138" s="274"/>
      <c r="K138" s="275"/>
      <c r="L138" s="276">
        <v>6605</v>
      </c>
    </row>
    <row r="139" spans="1:12" ht="13.5" thickBot="1">
      <c r="A139" s="340"/>
      <c r="B139" s="252">
        <v>6171</v>
      </c>
      <c r="C139" s="252"/>
      <c r="D139" s="254" t="s">
        <v>208</v>
      </c>
      <c r="E139" s="270" t="s">
        <v>17</v>
      </c>
      <c r="F139" s="288"/>
      <c r="G139" s="289"/>
      <c r="H139" s="289"/>
      <c r="I139" s="289"/>
      <c r="J139" s="290"/>
      <c r="K139" s="291"/>
      <c r="L139" s="292">
        <f>SUM(L107:L138)</f>
        <v>12932</v>
      </c>
    </row>
    <row r="140" spans="1:12" ht="13.5" thickBot="1">
      <c r="A140" s="347" t="s">
        <v>209</v>
      </c>
      <c r="B140" s="348">
        <v>6310</v>
      </c>
      <c r="C140" s="315">
        <v>5163</v>
      </c>
      <c r="D140" s="316" t="s">
        <v>210</v>
      </c>
      <c r="E140" s="317" t="s">
        <v>49</v>
      </c>
      <c r="F140" s="349">
        <v>15</v>
      </c>
      <c r="G140" s="350">
        <v>12.8</v>
      </c>
      <c r="H140" s="350">
        <v>18</v>
      </c>
      <c r="I140" s="350">
        <v>18</v>
      </c>
      <c r="J140" s="351">
        <v>15</v>
      </c>
      <c r="K140" s="352">
        <v>18</v>
      </c>
      <c r="L140" s="353">
        <v>17</v>
      </c>
    </row>
    <row r="141" spans="1:12" ht="13.5" thickBot="1">
      <c r="A141" s="354"/>
      <c r="B141" s="278">
        <v>6310</v>
      </c>
      <c r="C141" s="278"/>
      <c r="D141" s="279" t="s">
        <v>211</v>
      </c>
      <c r="E141" s="280" t="s">
        <v>49</v>
      </c>
      <c r="F141" s="298"/>
      <c r="G141" s="299"/>
      <c r="H141" s="299"/>
      <c r="I141" s="299"/>
      <c r="J141" s="300"/>
      <c r="K141" s="301"/>
      <c r="L141" s="302">
        <f>SUM(L140)</f>
        <v>17</v>
      </c>
    </row>
    <row r="142" spans="1:12" ht="15.75" thickBot="1">
      <c r="A142" s="355"/>
      <c r="B142" s="530" t="s">
        <v>212</v>
      </c>
      <c r="C142" s="531"/>
      <c r="D142" s="531"/>
      <c r="E142" s="532"/>
      <c r="F142" s="356">
        <f t="shared" ref="F142:K142" si="0">SUM(F3:F140)</f>
        <v>12403</v>
      </c>
      <c r="G142" s="357">
        <f t="shared" si="0"/>
        <v>10628.169999999996</v>
      </c>
      <c r="H142" s="357">
        <f t="shared" si="0"/>
        <v>8032</v>
      </c>
      <c r="I142" s="357">
        <f t="shared" si="0"/>
        <v>9939.7000000000007</v>
      </c>
      <c r="J142" s="357">
        <f t="shared" si="0"/>
        <v>9921</v>
      </c>
      <c r="K142" s="356">
        <f t="shared" si="0"/>
        <v>10595</v>
      </c>
      <c r="L142" s="358">
        <f>L20+L22+L28+L38+L48+L53+L55+L58+L61+L63+L65+L73+L85+L96+L106+L139+L141</f>
        <v>25409.8</v>
      </c>
    </row>
    <row r="143" spans="1:12" ht="13.5" thickBot="1">
      <c r="A143" s="359" t="s">
        <v>91</v>
      </c>
      <c r="B143" s="360">
        <v>2212</v>
      </c>
      <c r="C143" s="360">
        <v>6121</v>
      </c>
      <c r="D143" s="239" t="s">
        <v>213</v>
      </c>
      <c r="E143" s="240" t="s">
        <v>25</v>
      </c>
      <c r="F143" s="343">
        <v>8477</v>
      </c>
      <c r="G143" s="344">
        <v>1242.0999999999999</v>
      </c>
      <c r="H143" s="344">
        <v>8000</v>
      </c>
      <c r="I143" s="344">
        <v>4200</v>
      </c>
      <c r="J143" s="345"/>
      <c r="K143" s="346"/>
      <c r="L143" s="329">
        <v>0</v>
      </c>
    </row>
    <row r="144" spans="1:12" ht="13.5" thickBot="1">
      <c r="A144" s="361"/>
      <c r="B144" s="362">
        <v>2212</v>
      </c>
      <c r="C144" s="362"/>
      <c r="D144" s="363" t="s">
        <v>109</v>
      </c>
      <c r="E144" s="364" t="s">
        <v>25</v>
      </c>
      <c r="F144" s="365"/>
      <c r="G144" s="366"/>
      <c r="H144" s="366"/>
      <c r="I144" s="366"/>
      <c r="J144" s="367"/>
      <c r="K144" s="368"/>
      <c r="L144" s="369">
        <f>SUM(L143)</f>
        <v>0</v>
      </c>
    </row>
    <row r="145" spans="1:13" ht="13.5" thickBot="1">
      <c r="A145" s="370" t="s">
        <v>110</v>
      </c>
      <c r="B145" s="371">
        <v>2321</v>
      </c>
      <c r="C145" s="371">
        <v>6121</v>
      </c>
      <c r="D145" s="305" t="s">
        <v>214</v>
      </c>
      <c r="E145" s="372" t="s">
        <v>27</v>
      </c>
      <c r="F145" s="373"/>
      <c r="G145" s="373"/>
      <c r="H145" s="373"/>
      <c r="I145" s="373"/>
      <c r="J145" s="374"/>
      <c r="K145" s="374"/>
      <c r="L145" s="309">
        <v>0</v>
      </c>
    </row>
    <row r="146" spans="1:13" ht="13.5" thickBot="1">
      <c r="A146" s="362"/>
      <c r="B146" s="362">
        <v>2310</v>
      </c>
      <c r="C146" s="362"/>
      <c r="D146" s="363" t="s">
        <v>112</v>
      </c>
      <c r="E146" s="364" t="s">
        <v>27</v>
      </c>
      <c r="F146" s="375"/>
      <c r="G146" s="375"/>
      <c r="H146" s="375"/>
      <c r="I146" s="375"/>
      <c r="J146" s="376"/>
      <c r="K146" s="376"/>
      <c r="L146" s="377">
        <f>L145</f>
        <v>0</v>
      </c>
    </row>
    <row r="147" spans="1:13">
      <c r="A147" s="513" t="s">
        <v>215</v>
      </c>
      <c r="B147" s="378">
        <v>3613</v>
      </c>
      <c r="C147" s="378">
        <v>6121</v>
      </c>
      <c r="D147" s="379" t="s">
        <v>216</v>
      </c>
      <c r="E147" s="380" t="s">
        <v>38</v>
      </c>
      <c r="F147" s="381"/>
      <c r="G147" s="381"/>
      <c r="H147" s="381"/>
      <c r="I147" s="381"/>
      <c r="J147" s="382"/>
      <c r="K147" s="382"/>
      <c r="L147" s="383">
        <v>200</v>
      </c>
    </row>
    <row r="148" spans="1:13" ht="13.5" thickBot="1">
      <c r="A148" s="515"/>
      <c r="B148" s="74">
        <v>3613</v>
      </c>
      <c r="C148" s="74">
        <v>6121</v>
      </c>
      <c r="D148" s="208" t="s">
        <v>217</v>
      </c>
      <c r="E148" s="76" t="s">
        <v>38</v>
      </c>
      <c r="F148" s="77"/>
      <c r="G148" s="77"/>
      <c r="H148" s="77"/>
      <c r="I148" s="77"/>
      <c r="J148" s="384"/>
      <c r="K148" s="384"/>
      <c r="L148" s="385">
        <v>0</v>
      </c>
    </row>
    <row r="149" spans="1:13" ht="13.5" thickBot="1">
      <c r="A149" s="386"/>
      <c r="B149" s="387">
        <v>3612</v>
      </c>
      <c r="C149" s="388"/>
      <c r="D149" s="363" t="s">
        <v>218</v>
      </c>
      <c r="E149" s="389" t="s">
        <v>38</v>
      </c>
      <c r="F149" s="390"/>
      <c r="G149" s="390"/>
      <c r="H149" s="390"/>
      <c r="I149" s="390"/>
      <c r="J149" s="391"/>
      <c r="K149" s="391"/>
      <c r="L149" s="392">
        <f>SUM(L147:L148)</f>
        <v>200</v>
      </c>
    </row>
    <row r="150" spans="1:13" ht="13.5" thickBot="1">
      <c r="A150" s="393" t="s">
        <v>113</v>
      </c>
      <c r="B150" s="43">
        <v>3111</v>
      </c>
      <c r="C150" s="43">
        <v>6121</v>
      </c>
      <c r="D150" s="44" t="s">
        <v>219</v>
      </c>
      <c r="E150" s="72" t="s">
        <v>29</v>
      </c>
      <c r="F150" s="46"/>
      <c r="G150" s="46"/>
      <c r="H150" s="46"/>
      <c r="I150" s="46"/>
      <c r="J150" s="47"/>
      <c r="K150" s="47"/>
      <c r="L150" s="394">
        <v>0</v>
      </c>
    </row>
    <row r="151" spans="1:13" ht="13.5" thickBot="1">
      <c r="A151" s="395"/>
      <c r="B151" s="396">
        <v>3111</v>
      </c>
      <c r="C151" s="397"/>
      <c r="D151" s="398" t="s">
        <v>119</v>
      </c>
      <c r="E151" s="399" t="s">
        <v>220</v>
      </c>
      <c r="F151" s="400"/>
      <c r="G151" s="400"/>
      <c r="H151" s="400"/>
      <c r="I151" s="400"/>
      <c r="J151" s="401"/>
      <c r="K151" s="401"/>
      <c r="L151" s="402">
        <f>SUM(L150)</f>
        <v>0</v>
      </c>
    </row>
    <row r="152" spans="1:13">
      <c r="A152" s="517" t="s">
        <v>120</v>
      </c>
      <c r="B152" s="238">
        <v>3113</v>
      </c>
      <c r="C152" s="238">
        <v>6121</v>
      </c>
      <c r="D152" s="239" t="s">
        <v>221</v>
      </c>
      <c r="E152" s="342" t="s">
        <v>29</v>
      </c>
      <c r="F152" s="241">
        <v>5000</v>
      </c>
      <c r="G152" s="241"/>
      <c r="H152" s="241"/>
      <c r="I152" s="241"/>
      <c r="J152" s="242"/>
      <c r="K152" s="242"/>
      <c r="L152" s="403">
        <v>7000</v>
      </c>
      <c r="M152" s="206"/>
    </row>
    <row r="153" spans="1:13">
      <c r="A153" s="518"/>
      <c r="B153" s="43">
        <v>3113</v>
      </c>
      <c r="C153" s="43">
        <v>6121</v>
      </c>
      <c r="D153" s="44" t="s">
        <v>222</v>
      </c>
      <c r="E153" s="72" t="s">
        <v>29</v>
      </c>
      <c r="F153" s="46"/>
      <c r="G153" s="46"/>
      <c r="H153" s="46"/>
      <c r="I153" s="46"/>
      <c r="J153" s="47"/>
      <c r="K153" s="47"/>
      <c r="L153" s="394" t="s">
        <v>223</v>
      </c>
      <c r="M153" s="206"/>
    </row>
    <row r="154" spans="1:13" ht="13.5" thickBot="1">
      <c r="A154" s="519"/>
      <c r="B154" s="74">
        <v>3113</v>
      </c>
      <c r="C154" s="74">
        <v>6121</v>
      </c>
      <c r="D154" s="208" t="s">
        <v>224</v>
      </c>
      <c r="E154" s="76" t="s">
        <v>29</v>
      </c>
      <c r="F154" s="77"/>
      <c r="G154" s="77"/>
      <c r="H154" s="77"/>
      <c r="I154" s="77"/>
      <c r="J154" s="384"/>
      <c r="K154" s="384"/>
      <c r="L154" s="404" t="s">
        <v>223</v>
      </c>
      <c r="M154" s="206"/>
    </row>
    <row r="155" spans="1:13" ht="13.5" thickBot="1">
      <c r="A155" s="405"/>
      <c r="B155" s="212">
        <v>3113</v>
      </c>
      <c r="C155" s="212"/>
      <c r="D155" s="214" t="s">
        <v>128</v>
      </c>
      <c r="E155" s="406" t="s">
        <v>29</v>
      </c>
      <c r="F155" s="407"/>
      <c r="G155" s="408"/>
      <c r="H155" s="335"/>
      <c r="I155" s="408"/>
      <c r="J155" s="409"/>
      <c r="K155" s="410"/>
      <c r="L155" s="411">
        <f>SUM(L152:L154)</f>
        <v>7000</v>
      </c>
    </row>
    <row r="156" spans="1:13">
      <c r="A156" s="533" t="s">
        <v>225</v>
      </c>
      <c r="B156" s="57">
        <v>6171</v>
      </c>
      <c r="C156" s="57">
        <v>6123</v>
      </c>
      <c r="D156" s="284" t="s">
        <v>226</v>
      </c>
      <c r="E156" s="412" t="s">
        <v>17</v>
      </c>
      <c r="F156" s="413"/>
      <c r="G156" s="414"/>
      <c r="H156" s="415"/>
      <c r="I156" s="414"/>
      <c r="J156" s="416"/>
      <c r="K156" s="417"/>
      <c r="L156" s="418">
        <v>0</v>
      </c>
    </row>
    <row r="157" spans="1:13" s="424" customFormat="1" ht="13.5" thickBot="1">
      <c r="A157" s="534"/>
      <c r="B157" s="57">
        <v>6171</v>
      </c>
      <c r="C157" s="57">
        <v>6121</v>
      </c>
      <c r="D157" s="44" t="s">
        <v>227</v>
      </c>
      <c r="E157" s="412" t="s">
        <v>83</v>
      </c>
      <c r="F157" s="419"/>
      <c r="G157" s="420"/>
      <c r="H157" s="421"/>
      <c r="I157" s="420"/>
      <c r="J157" s="422"/>
      <c r="K157" s="423"/>
      <c r="L157" s="418">
        <v>50</v>
      </c>
    </row>
    <row r="158" spans="1:13" s="424" customFormat="1" ht="13.5" thickBot="1">
      <c r="A158" s="425"/>
      <c r="B158" s="278">
        <v>6171</v>
      </c>
      <c r="C158" s="278"/>
      <c r="D158" s="279" t="s">
        <v>208</v>
      </c>
      <c r="E158" s="426" t="s">
        <v>17</v>
      </c>
      <c r="F158" s="427"/>
      <c r="G158" s="428"/>
      <c r="H158" s="299"/>
      <c r="I158" s="428"/>
      <c r="J158" s="429"/>
      <c r="K158" s="430"/>
      <c r="L158" s="431">
        <f>L156+L157</f>
        <v>50</v>
      </c>
    </row>
    <row r="159" spans="1:13" ht="15">
      <c r="A159" s="432"/>
      <c r="B159" s="524" t="s">
        <v>228</v>
      </c>
      <c r="C159" s="525"/>
      <c r="D159" s="525"/>
      <c r="E159" s="526"/>
      <c r="F159" s="433">
        <f>SUM(F143:F155)</f>
        <v>13477</v>
      </c>
      <c r="G159" s="434">
        <f>SUM(G143:G155)</f>
        <v>1242.0999999999999</v>
      </c>
      <c r="H159" s="434">
        <f>SUM(H143:H155)</f>
        <v>8000</v>
      </c>
      <c r="I159" s="434">
        <f>SUM(I143:I155)</f>
        <v>4200</v>
      </c>
      <c r="J159" s="434"/>
      <c r="K159" s="433">
        <f>SUM(K143:K155)</f>
        <v>0</v>
      </c>
      <c r="L159" s="435">
        <f>L144+L146+L149+L151+L155+L158</f>
        <v>7250</v>
      </c>
    </row>
    <row r="160" spans="1:13" ht="16.5" thickBot="1">
      <c r="A160" s="436"/>
      <c r="B160" s="527" t="s">
        <v>54</v>
      </c>
      <c r="C160" s="496"/>
      <c r="D160" s="496"/>
      <c r="E160" s="497"/>
      <c r="F160" s="99">
        <f>SUM(F142,F159)</f>
        <v>25880</v>
      </c>
      <c r="G160" s="98">
        <f>(G142+G159)</f>
        <v>11870.269999999997</v>
      </c>
      <c r="H160" s="98">
        <f>(H142+H159)</f>
        <v>16032</v>
      </c>
      <c r="I160" s="98">
        <f>(I142+I159)</f>
        <v>14139.7</v>
      </c>
      <c r="J160" s="98">
        <f>SUM(J142,J159)</f>
        <v>9921</v>
      </c>
      <c r="K160" s="99">
        <f>SUM(K142,K159)</f>
        <v>10595</v>
      </c>
      <c r="L160" s="100">
        <f>SUM(L142,L159)</f>
        <v>32659.8</v>
      </c>
    </row>
    <row r="163" spans="2:12">
      <c r="B163" s="140"/>
      <c r="C163" s="140"/>
      <c r="D163" s="140"/>
      <c r="E163" s="437"/>
    </row>
    <row r="164" spans="2:12">
      <c r="B164" s="528"/>
      <c r="C164" s="529"/>
      <c r="D164" s="528"/>
      <c r="E164" s="528"/>
      <c r="F164" s="438"/>
      <c r="G164" s="438"/>
      <c r="H164" s="438"/>
      <c r="I164" s="438"/>
      <c r="J164" s="439"/>
      <c r="K164" s="439"/>
      <c r="L164" s="439"/>
    </row>
    <row r="165" spans="2:12">
      <c r="B165" s="438"/>
      <c r="C165" s="438"/>
      <c r="D165" s="438"/>
      <c r="E165" s="440"/>
      <c r="F165" s="438"/>
      <c r="G165" s="438"/>
      <c r="H165" s="438"/>
      <c r="I165" s="438"/>
      <c r="J165" s="438"/>
      <c r="K165" s="438"/>
      <c r="L165" s="438"/>
    </row>
    <row r="169" spans="2:12">
      <c r="E169" s="441"/>
    </row>
  </sheetData>
  <mergeCells count="21">
    <mergeCell ref="B159:E159"/>
    <mergeCell ref="B160:E160"/>
    <mergeCell ref="B164:E164"/>
    <mergeCell ref="A97:A105"/>
    <mergeCell ref="A107:A138"/>
    <mergeCell ref="B142:E142"/>
    <mergeCell ref="A147:A148"/>
    <mergeCell ref="A152:A154"/>
    <mergeCell ref="A156:A157"/>
    <mergeCell ref="A86:A94"/>
    <mergeCell ref="A1:L1"/>
    <mergeCell ref="A2:B2"/>
    <mergeCell ref="A3:A19"/>
    <mergeCell ref="A23:A27"/>
    <mergeCell ref="A29:A37"/>
    <mergeCell ref="A39:A47"/>
    <mergeCell ref="A49:A52"/>
    <mergeCell ref="A56:A57"/>
    <mergeCell ref="A59:A60"/>
    <mergeCell ref="A66:A71"/>
    <mergeCell ref="A74:A84"/>
  </mergeCells>
  <dataValidations count="1">
    <dataValidation allowBlank="1" sqref="B164:L65557 WVJ983202:WVT1048576 WLN983202:WLX1048576 WBR983202:WCB1048576 VRV983202:VSF1048576 VHZ983202:VIJ1048576 UYD983202:UYN1048576 UOH983202:UOR1048576 UEL983202:UEV1048576 TUP983202:TUZ1048576 TKT983202:TLD1048576 TAX983202:TBH1048576 SRB983202:SRL1048576 SHF983202:SHP1048576 RXJ983202:RXT1048576 RNN983202:RNX1048576 RDR983202:REB1048576 QTV983202:QUF1048576 QJZ983202:QKJ1048576 QAD983202:QAN1048576 PQH983202:PQR1048576 PGL983202:PGV1048576 OWP983202:OWZ1048576 OMT983202:OND1048576 OCX983202:ODH1048576 NTB983202:NTL1048576 NJF983202:NJP1048576 MZJ983202:MZT1048576 MPN983202:MPX1048576 MFR983202:MGB1048576 LVV983202:LWF1048576 LLZ983202:LMJ1048576 LCD983202:LCN1048576 KSH983202:KSR1048576 KIL983202:KIV1048576 JYP983202:JYZ1048576 JOT983202:JPD1048576 JEX983202:JFH1048576 IVB983202:IVL1048576 ILF983202:ILP1048576 IBJ983202:IBT1048576 HRN983202:HRX1048576 HHR983202:HIB1048576 GXV983202:GYF1048576 GNZ983202:GOJ1048576 GED983202:GEN1048576 FUH983202:FUR1048576 FKL983202:FKV1048576 FAP983202:FAZ1048576 EQT983202:ERD1048576 EGX983202:EHH1048576 DXB983202:DXL1048576 DNF983202:DNP1048576 DDJ983202:DDT1048576 CTN983202:CTX1048576 CJR983202:CKB1048576 BZV983202:CAF1048576 BPZ983202:BQJ1048576 BGD983202:BGN1048576 AWH983202:AWR1048576 AML983202:AMV1048576 ACP983202:ACZ1048576 ST983202:TD1048576 IX983202:JH1048576 B983204:L1048576 WVJ917666:WVT983059 WLN917666:WLX983059 WBR917666:WCB983059 VRV917666:VSF983059 VHZ917666:VIJ983059 UYD917666:UYN983059 UOH917666:UOR983059 UEL917666:UEV983059 TUP917666:TUZ983059 TKT917666:TLD983059 TAX917666:TBH983059 SRB917666:SRL983059 SHF917666:SHP983059 RXJ917666:RXT983059 RNN917666:RNX983059 RDR917666:REB983059 QTV917666:QUF983059 QJZ917666:QKJ983059 QAD917666:QAN983059 PQH917666:PQR983059 PGL917666:PGV983059 OWP917666:OWZ983059 OMT917666:OND983059 OCX917666:ODH983059 NTB917666:NTL983059 NJF917666:NJP983059 MZJ917666:MZT983059 MPN917666:MPX983059 MFR917666:MGB983059 LVV917666:LWF983059 LLZ917666:LMJ983059 LCD917666:LCN983059 KSH917666:KSR983059 KIL917666:KIV983059 JYP917666:JYZ983059 JOT917666:JPD983059 JEX917666:JFH983059 IVB917666:IVL983059 ILF917666:ILP983059 IBJ917666:IBT983059 HRN917666:HRX983059 HHR917666:HIB983059 GXV917666:GYF983059 GNZ917666:GOJ983059 GED917666:GEN983059 FUH917666:FUR983059 FKL917666:FKV983059 FAP917666:FAZ983059 EQT917666:ERD983059 EGX917666:EHH983059 DXB917666:DXL983059 DNF917666:DNP983059 DDJ917666:DDT983059 CTN917666:CTX983059 CJR917666:CKB983059 BZV917666:CAF983059 BPZ917666:BQJ983059 BGD917666:BGN983059 AWH917666:AWR983059 AML917666:AMV983059 ACP917666:ACZ983059 ST917666:TD983059 IX917666:JH983059 B917668:L983061 WVJ852130:WVT917523 WLN852130:WLX917523 WBR852130:WCB917523 VRV852130:VSF917523 VHZ852130:VIJ917523 UYD852130:UYN917523 UOH852130:UOR917523 UEL852130:UEV917523 TUP852130:TUZ917523 TKT852130:TLD917523 TAX852130:TBH917523 SRB852130:SRL917523 SHF852130:SHP917523 RXJ852130:RXT917523 RNN852130:RNX917523 RDR852130:REB917523 QTV852130:QUF917523 QJZ852130:QKJ917523 QAD852130:QAN917523 PQH852130:PQR917523 PGL852130:PGV917523 OWP852130:OWZ917523 OMT852130:OND917523 OCX852130:ODH917523 NTB852130:NTL917523 NJF852130:NJP917523 MZJ852130:MZT917523 MPN852130:MPX917523 MFR852130:MGB917523 LVV852130:LWF917523 LLZ852130:LMJ917523 LCD852130:LCN917523 KSH852130:KSR917523 KIL852130:KIV917523 JYP852130:JYZ917523 JOT852130:JPD917523 JEX852130:JFH917523 IVB852130:IVL917523 ILF852130:ILP917523 IBJ852130:IBT917523 HRN852130:HRX917523 HHR852130:HIB917523 GXV852130:GYF917523 GNZ852130:GOJ917523 GED852130:GEN917523 FUH852130:FUR917523 FKL852130:FKV917523 FAP852130:FAZ917523 EQT852130:ERD917523 EGX852130:EHH917523 DXB852130:DXL917523 DNF852130:DNP917523 DDJ852130:DDT917523 CTN852130:CTX917523 CJR852130:CKB917523 BZV852130:CAF917523 BPZ852130:BQJ917523 BGD852130:BGN917523 AWH852130:AWR917523 AML852130:AMV917523 ACP852130:ACZ917523 ST852130:TD917523 IX852130:JH917523 B852132:L917525 WVJ786594:WVT851987 WLN786594:WLX851987 WBR786594:WCB851987 VRV786594:VSF851987 VHZ786594:VIJ851987 UYD786594:UYN851987 UOH786594:UOR851987 UEL786594:UEV851987 TUP786594:TUZ851987 TKT786594:TLD851987 TAX786594:TBH851987 SRB786594:SRL851987 SHF786594:SHP851987 RXJ786594:RXT851987 RNN786594:RNX851987 RDR786594:REB851987 QTV786594:QUF851987 QJZ786594:QKJ851987 QAD786594:QAN851987 PQH786594:PQR851987 PGL786594:PGV851987 OWP786594:OWZ851987 OMT786594:OND851987 OCX786594:ODH851987 NTB786594:NTL851987 NJF786594:NJP851987 MZJ786594:MZT851987 MPN786594:MPX851987 MFR786594:MGB851987 LVV786594:LWF851987 LLZ786594:LMJ851987 LCD786594:LCN851987 KSH786594:KSR851987 KIL786594:KIV851987 JYP786594:JYZ851987 JOT786594:JPD851987 JEX786594:JFH851987 IVB786594:IVL851987 ILF786594:ILP851987 IBJ786594:IBT851987 HRN786594:HRX851987 HHR786594:HIB851987 GXV786594:GYF851987 GNZ786594:GOJ851987 GED786594:GEN851987 FUH786594:FUR851987 FKL786594:FKV851987 FAP786594:FAZ851987 EQT786594:ERD851987 EGX786594:EHH851987 DXB786594:DXL851987 DNF786594:DNP851987 DDJ786594:DDT851987 CTN786594:CTX851987 CJR786594:CKB851987 BZV786594:CAF851987 BPZ786594:BQJ851987 BGD786594:BGN851987 AWH786594:AWR851987 AML786594:AMV851987 ACP786594:ACZ851987 ST786594:TD851987 IX786594:JH851987 B786596:L851989 WVJ721058:WVT786451 WLN721058:WLX786451 WBR721058:WCB786451 VRV721058:VSF786451 VHZ721058:VIJ786451 UYD721058:UYN786451 UOH721058:UOR786451 UEL721058:UEV786451 TUP721058:TUZ786451 TKT721058:TLD786451 TAX721058:TBH786451 SRB721058:SRL786451 SHF721058:SHP786451 RXJ721058:RXT786451 RNN721058:RNX786451 RDR721058:REB786451 QTV721058:QUF786451 QJZ721058:QKJ786451 QAD721058:QAN786451 PQH721058:PQR786451 PGL721058:PGV786451 OWP721058:OWZ786451 OMT721058:OND786451 OCX721058:ODH786451 NTB721058:NTL786451 NJF721058:NJP786451 MZJ721058:MZT786451 MPN721058:MPX786451 MFR721058:MGB786451 LVV721058:LWF786451 LLZ721058:LMJ786451 LCD721058:LCN786451 KSH721058:KSR786451 KIL721058:KIV786451 JYP721058:JYZ786451 JOT721058:JPD786451 JEX721058:JFH786451 IVB721058:IVL786451 ILF721058:ILP786451 IBJ721058:IBT786451 HRN721058:HRX786451 HHR721058:HIB786451 GXV721058:GYF786451 GNZ721058:GOJ786451 GED721058:GEN786451 FUH721058:FUR786451 FKL721058:FKV786451 FAP721058:FAZ786451 EQT721058:ERD786451 EGX721058:EHH786451 DXB721058:DXL786451 DNF721058:DNP786451 DDJ721058:DDT786451 CTN721058:CTX786451 CJR721058:CKB786451 BZV721058:CAF786451 BPZ721058:BQJ786451 BGD721058:BGN786451 AWH721058:AWR786451 AML721058:AMV786451 ACP721058:ACZ786451 ST721058:TD786451 IX721058:JH786451 B721060:L786453 WVJ655522:WVT720915 WLN655522:WLX720915 WBR655522:WCB720915 VRV655522:VSF720915 VHZ655522:VIJ720915 UYD655522:UYN720915 UOH655522:UOR720915 UEL655522:UEV720915 TUP655522:TUZ720915 TKT655522:TLD720915 TAX655522:TBH720915 SRB655522:SRL720915 SHF655522:SHP720915 RXJ655522:RXT720915 RNN655522:RNX720915 RDR655522:REB720915 QTV655522:QUF720915 QJZ655522:QKJ720915 QAD655522:QAN720915 PQH655522:PQR720915 PGL655522:PGV720915 OWP655522:OWZ720915 OMT655522:OND720915 OCX655522:ODH720915 NTB655522:NTL720915 NJF655522:NJP720915 MZJ655522:MZT720915 MPN655522:MPX720915 MFR655522:MGB720915 LVV655522:LWF720915 LLZ655522:LMJ720915 LCD655522:LCN720915 KSH655522:KSR720915 KIL655522:KIV720915 JYP655522:JYZ720915 JOT655522:JPD720915 JEX655522:JFH720915 IVB655522:IVL720915 ILF655522:ILP720915 IBJ655522:IBT720915 HRN655522:HRX720915 HHR655522:HIB720915 GXV655522:GYF720915 GNZ655522:GOJ720915 GED655522:GEN720915 FUH655522:FUR720915 FKL655522:FKV720915 FAP655522:FAZ720915 EQT655522:ERD720915 EGX655522:EHH720915 DXB655522:DXL720915 DNF655522:DNP720915 DDJ655522:DDT720915 CTN655522:CTX720915 CJR655522:CKB720915 BZV655522:CAF720915 BPZ655522:BQJ720915 BGD655522:BGN720915 AWH655522:AWR720915 AML655522:AMV720915 ACP655522:ACZ720915 ST655522:TD720915 IX655522:JH720915 B655524:L720917 WVJ589986:WVT655379 WLN589986:WLX655379 WBR589986:WCB655379 VRV589986:VSF655379 VHZ589986:VIJ655379 UYD589986:UYN655379 UOH589986:UOR655379 UEL589986:UEV655379 TUP589986:TUZ655379 TKT589986:TLD655379 TAX589986:TBH655379 SRB589986:SRL655379 SHF589986:SHP655379 RXJ589986:RXT655379 RNN589986:RNX655379 RDR589986:REB655379 QTV589986:QUF655379 QJZ589986:QKJ655379 QAD589986:QAN655379 PQH589986:PQR655379 PGL589986:PGV655379 OWP589986:OWZ655379 OMT589986:OND655379 OCX589986:ODH655379 NTB589986:NTL655379 NJF589986:NJP655379 MZJ589986:MZT655379 MPN589986:MPX655379 MFR589986:MGB655379 LVV589986:LWF655379 LLZ589986:LMJ655379 LCD589986:LCN655379 KSH589986:KSR655379 KIL589986:KIV655379 JYP589986:JYZ655379 JOT589986:JPD655379 JEX589986:JFH655379 IVB589986:IVL655379 ILF589986:ILP655379 IBJ589986:IBT655379 HRN589986:HRX655379 HHR589986:HIB655379 GXV589986:GYF655379 GNZ589986:GOJ655379 GED589986:GEN655379 FUH589986:FUR655379 FKL589986:FKV655379 FAP589986:FAZ655379 EQT589986:ERD655379 EGX589986:EHH655379 DXB589986:DXL655379 DNF589986:DNP655379 DDJ589986:DDT655379 CTN589986:CTX655379 CJR589986:CKB655379 BZV589986:CAF655379 BPZ589986:BQJ655379 BGD589986:BGN655379 AWH589986:AWR655379 AML589986:AMV655379 ACP589986:ACZ655379 ST589986:TD655379 IX589986:JH655379 B589988:L655381 WVJ524450:WVT589843 WLN524450:WLX589843 WBR524450:WCB589843 VRV524450:VSF589843 VHZ524450:VIJ589843 UYD524450:UYN589843 UOH524450:UOR589843 UEL524450:UEV589843 TUP524450:TUZ589843 TKT524450:TLD589843 TAX524450:TBH589843 SRB524450:SRL589843 SHF524450:SHP589843 RXJ524450:RXT589843 RNN524450:RNX589843 RDR524450:REB589843 QTV524450:QUF589843 QJZ524450:QKJ589843 QAD524450:QAN589843 PQH524450:PQR589843 PGL524450:PGV589843 OWP524450:OWZ589843 OMT524450:OND589843 OCX524450:ODH589843 NTB524450:NTL589843 NJF524450:NJP589843 MZJ524450:MZT589843 MPN524450:MPX589843 MFR524450:MGB589843 LVV524450:LWF589843 LLZ524450:LMJ589843 LCD524450:LCN589843 KSH524450:KSR589843 KIL524450:KIV589843 JYP524450:JYZ589843 JOT524450:JPD589843 JEX524450:JFH589843 IVB524450:IVL589843 ILF524450:ILP589843 IBJ524450:IBT589843 HRN524450:HRX589843 HHR524450:HIB589843 GXV524450:GYF589843 GNZ524450:GOJ589843 GED524450:GEN589843 FUH524450:FUR589843 FKL524450:FKV589843 FAP524450:FAZ589843 EQT524450:ERD589843 EGX524450:EHH589843 DXB524450:DXL589843 DNF524450:DNP589843 DDJ524450:DDT589843 CTN524450:CTX589843 CJR524450:CKB589843 BZV524450:CAF589843 BPZ524450:BQJ589843 BGD524450:BGN589843 AWH524450:AWR589843 AML524450:AMV589843 ACP524450:ACZ589843 ST524450:TD589843 IX524450:JH589843 B524452:L589845 WVJ458914:WVT524307 WLN458914:WLX524307 WBR458914:WCB524307 VRV458914:VSF524307 VHZ458914:VIJ524307 UYD458914:UYN524307 UOH458914:UOR524307 UEL458914:UEV524307 TUP458914:TUZ524307 TKT458914:TLD524307 TAX458914:TBH524307 SRB458914:SRL524307 SHF458914:SHP524307 RXJ458914:RXT524307 RNN458914:RNX524307 RDR458914:REB524307 QTV458914:QUF524307 QJZ458914:QKJ524307 QAD458914:QAN524307 PQH458914:PQR524307 PGL458914:PGV524307 OWP458914:OWZ524307 OMT458914:OND524307 OCX458914:ODH524307 NTB458914:NTL524307 NJF458914:NJP524307 MZJ458914:MZT524307 MPN458914:MPX524307 MFR458914:MGB524307 LVV458914:LWF524307 LLZ458914:LMJ524307 LCD458914:LCN524307 KSH458914:KSR524307 KIL458914:KIV524307 JYP458914:JYZ524307 JOT458914:JPD524307 JEX458914:JFH524307 IVB458914:IVL524307 ILF458914:ILP524307 IBJ458914:IBT524307 HRN458914:HRX524307 HHR458914:HIB524307 GXV458914:GYF524307 GNZ458914:GOJ524307 GED458914:GEN524307 FUH458914:FUR524307 FKL458914:FKV524307 FAP458914:FAZ524307 EQT458914:ERD524307 EGX458914:EHH524307 DXB458914:DXL524307 DNF458914:DNP524307 DDJ458914:DDT524307 CTN458914:CTX524307 CJR458914:CKB524307 BZV458914:CAF524307 BPZ458914:BQJ524307 BGD458914:BGN524307 AWH458914:AWR524307 AML458914:AMV524307 ACP458914:ACZ524307 ST458914:TD524307 IX458914:JH524307 B458916:L524309 WVJ393378:WVT458771 WLN393378:WLX458771 WBR393378:WCB458771 VRV393378:VSF458771 VHZ393378:VIJ458771 UYD393378:UYN458771 UOH393378:UOR458771 UEL393378:UEV458771 TUP393378:TUZ458771 TKT393378:TLD458771 TAX393378:TBH458771 SRB393378:SRL458771 SHF393378:SHP458771 RXJ393378:RXT458771 RNN393378:RNX458771 RDR393378:REB458771 QTV393378:QUF458771 QJZ393378:QKJ458771 QAD393378:QAN458771 PQH393378:PQR458771 PGL393378:PGV458771 OWP393378:OWZ458771 OMT393378:OND458771 OCX393378:ODH458771 NTB393378:NTL458771 NJF393378:NJP458771 MZJ393378:MZT458771 MPN393378:MPX458771 MFR393378:MGB458771 LVV393378:LWF458771 LLZ393378:LMJ458771 LCD393378:LCN458771 KSH393378:KSR458771 KIL393378:KIV458771 JYP393378:JYZ458771 JOT393378:JPD458771 JEX393378:JFH458771 IVB393378:IVL458771 ILF393378:ILP458771 IBJ393378:IBT458771 HRN393378:HRX458771 HHR393378:HIB458771 GXV393378:GYF458771 GNZ393378:GOJ458771 GED393378:GEN458771 FUH393378:FUR458771 FKL393378:FKV458771 FAP393378:FAZ458771 EQT393378:ERD458771 EGX393378:EHH458771 DXB393378:DXL458771 DNF393378:DNP458771 DDJ393378:DDT458771 CTN393378:CTX458771 CJR393378:CKB458771 BZV393378:CAF458771 BPZ393378:BQJ458771 BGD393378:BGN458771 AWH393378:AWR458771 AML393378:AMV458771 ACP393378:ACZ458771 ST393378:TD458771 IX393378:JH458771 B393380:L458773 WVJ327842:WVT393235 WLN327842:WLX393235 WBR327842:WCB393235 VRV327842:VSF393235 VHZ327842:VIJ393235 UYD327842:UYN393235 UOH327842:UOR393235 UEL327842:UEV393235 TUP327842:TUZ393235 TKT327842:TLD393235 TAX327842:TBH393235 SRB327842:SRL393235 SHF327842:SHP393235 RXJ327842:RXT393235 RNN327842:RNX393235 RDR327842:REB393235 QTV327842:QUF393235 QJZ327842:QKJ393235 QAD327842:QAN393235 PQH327842:PQR393235 PGL327842:PGV393235 OWP327842:OWZ393235 OMT327842:OND393235 OCX327842:ODH393235 NTB327842:NTL393235 NJF327842:NJP393235 MZJ327842:MZT393235 MPN327842:MPX393235 MFR327842:MGB393235 LVV327842:LWF393235 LLZ327842:LMJ393235 LCD327842:LCN393235 KSH327842:KSR393235 KIL327842:KIV393235 JYP327842:JYZ393235 JOT327842:JPD393235 JEX327842:JFH393235 IVB327842:IVL393235 ILF327842:ILP393235 IBJ327842:IBT393235 HRN327842:HRX393235 HHR327842:HIB393235 GXV327842:GYF393235 GNZ327842:GOJ393235 GED327842:GEN393235 FUH327842:FUR393235 FKL327842:FKV393235 FAP327842:FAZ393235 EQT327842:ERD393235 EGX327842:EHH393235 DXB327842:DXL393235 DNF327842:DNP393235 DDJ327842:DDT393235 CTN327842:CTX393235 CJR327842:CKB393235 BZV327842:CAF393235 BPZ327842:BQJ393235 BGD327842:BGN393235 AWH327842:AWR393235 AML327842:AMV393235 ACP327842:ACZ393235 ST327842:TD393235 IX327842:JH393235 B327844:L393237 WVJ262306:WVT327699 WLN262306:WLX327699 WBR262306:WCB327699 VRV262306:VSF327699 VHZ262306:VIJ327699 UYD262306:UYN327699 UOH262306:UOR327699 UEL262306:UEV327699 TUP262306:TUZ327699 TKT262306:TLD327699 TAX262306:TBH327699 SRB262306:SRL327699 SHF262306:SHP327699 RXJ262306:RXT327699 RNN262306:RNX327699 RDR262306:REB327699 QTV262306:QUF327699 QJZ262306:QKJ327699 QAD262306:QAN327699 PQH262306:PQR327699 PGL262306:PGV327699 OWP262306:OWZ327699 OMT262306:OND327699 OCX262306:ODH327699 NTB262306:NTL327699 NJF262306:NJP327699 MZJ262306:MZT327699 MPN262306:MPX327699 MFR262306:MGB327699 LVV262306:LWF327699 LLZ262306:LMJ327699 LCD262306:LCN327699 KSH262306:KSR327699 KIL262306:KIV327699 JYP262306:JYZ327699 JOT262306:JPD327699 JEX262306:JFH327699 IVB262306:IVL327699 ILF262306:ILP327699 IBJ262306:IBT327699 HRN262306:HRX327699 HHR262306:HIB327699 GXV262306:GYF327699 GNZ262306:GOJ327699 GED262306:GEN327699 FUH262306:FUR327699 FKL262306:FKV327699 FAP262306:FAZ327699 EQT262306:ERD327699 EGX262306:EHH327699 DXB262306:DXL327699 DNF262306:DNP327699 DDJ262306:DDT327699 CTN262306:CTX327699 CJR262306:CKB327699 BZV262306:CAF327699 BPZ262306:BQJ327699 BGD262306:BGN327699 AWH262306:AWR327699 AML262306:AMV327699 ACP262306:ACZ327699 ST262306:TD327699 IX262306:JH327699 B262308:L327701 WVJ196770:WVT262163 WLN196770:WLX262163 WBR196770:WCB262163 VRV196770:VSF262163 VHZ196770:VIJ262163 UYD196770:UYN262163 UOH196770:UOR262163 UEL196770:UEV262163 TUP196770:TUZ262163 TKT196770:TLD262163 TAX196770:TBH262163 SRB196770:SRL262163 SHF196770:SHP262163 RXJ196770:RXT262163 RNN196770:RNX262163 RDR196770:REB262163 QTV196770:QUF262163 QJZ196770:QKJ262163 QAD196770:QAN262163 PQH196770:PQR262163 PGL196770:PGV262163 OWP196770:OWZ262163 OMT196770:OND262163 OCX196770:ODH262163 NTB196770:NTL262163 NJF196770:NJP262163 MZJ196770:MZT262163 MPN196770:MPX262163 MFR196770:MGB262163 LVV196770:LWF262163 LLZ196770:LMJ262163 LCD196770:LCN262163 KSH196770:KSR262163 KIL196770:KIV262163 JYP196770:JYZ262163 JOT196770:JPD262163 JEX196770:JFH262163 IVB196770:IVL262163 ILF196770:ILP262163 IBJ196770:IBT262163 HRN196770:HRX262163 HHR196770:HIB262163 GXV196770:GYF262163 GNZ196770:GOJ262163 GED196770:GEN262163 FUH196770:FUR262163 FKL196770:FKV262163 FAP196770:FAZ262163 EQT196770:ERD262163 EGX196770:EHH262163 DXB196770:DXL262163 DNF196770:DNP262163 DDJ196770:DDT262163 CTN196770:CTX262163 CJR196770:CKB262163 BZV196770:CAF262163 BPZ196770:BQJ262163 BGD196770:BGN262163 AWH196770:AWR262163 AML196770:AMV262163 ACP196770:ACZ262163 ST196770:TD262163 IX196770:JH262163 B196772:L262165 WVJ131234:WVT196627 WLN131234:WLX196627 WBR131234:WCB196627 VRV131234:VSF196627 VHZ131234:VIJ196627 UYD131234:UYN196627 UOH131234:UOR196627 UEL131234:UEV196627 TUP131234:TUZ196627 TKT131234:TLD196627 TAX131234:TBH196627 SRB131234:SRL196627 SHF131234:SHP196627 RXJ131234:RXT196627 RNN131234:RNX196627 RDR131234:REB196627 QTV131234:QUF196627 QJZ131234:QKJ196627 QAD131234:QAN196627 PQH131234:PQR196627 PGL131234:PGV196627 OWP131234:OWZ196627 OMT131234:OND196627 OCX131234:ODH196627 NTB131234:NTL196627 NJF131234:NJP196627 MZJ131234:MZT196627 MPN131234:MPX196627 MFR131234:MGB196627 LVV131234:LWF196627 LLZ131234:LMJ196627 LCD131234:LCN196627 KSH131234:KSR196627 KIL131234:KIV196627 JYP131234:JYZ196627 JOT131234:JPD196627 JEX131234:JFH196627 IVB131234:IVL196627 ILF131234:ILP196627 IBJ131234:IBT196627 HRN131234:HRX196627 HHR131234:HIB196627 GXV131234:GYF196627 GNZ131234:GOJ196627 GED131234:GEN196627 FUH131234:FUR196627 FKL131234:FKV196627 FAP131234:FAZ196627 EQT131234:ERD196627 EGX131234:EHH196627 DXB131234:DXL196627 DNF131234:DNP196627 DDJ131234:DDT196627 CTN131234:CTX196627 CJR131234:CKB196627 BZV131234:CAF196627 BPZ131234:BQJ196627 BGD131234:BGN196627 AWH131234:AWR196627 AML131234:AMV196627 ACP131234:ACZ196627 ST131234:TD196627 IX131234:JH196627 B131236:L196629 WVJ65698:WVT131091 WLN65698:WLX131091 WBR65698:WCB131091 VRV65698:VSF131091 VHZ65698:VIJ131091 UYD65698:UYN131091 UOH65698:UOR131091 UEL65698:UEV131091 TUP65698:TUZ131091 TKT65698:TLD131091 TAX65698:TBH131091 SRB65698:SRL131091 SHF65698:SHP131091 RXJ65698:RXT131091 RNN65698:RNX131091 RDR65698:REB131091 QTV65698:QUF131091 QJZ65698:QKJ131091 QAD65698:QAN131091 PQH65698:PQR131091 PGL65698:PGV131091 OWP65698:OWZ131091 OMT65698:OND131091 OCX65698:ODH131091 NTB65698:NTL131091 NJF65698:NJP131091 MZJ65698:MZT131091 MPN65698:MPX131091 MFR65698:MGB131091 LVV65698:LWF131091 LLZ65698:LMJ131091 LCD65698:LCN131091 KSH65698:KSR131091 KIL65698:KIV131091 JYP65698:JYZ131091 JOT65698:JPD131091 JEX65698:JFH131091 IVB65698:IVL131091 ILF65698:ILP131091 IBJ65698:IBT131091 HRN65698:HRX131091 HHR65698:HIB131091 GXV65698:GYF131091 GNZ65698:GOJ131091 GED65698:GEN131091 FUH65698:FUR131091 FKL65698:FKV131091 FAP65698:FAZ131091 EQT65698:ERD131091 EGX65698:EHH131091 DXB65698:DXL131091 DNF65698:DNP131091 DDJ65698:DDT131091 CTN65698:CTX131091 CJR65698:CKB131091 BZV65698:CAF131091 BPZ65698:BQJ131091 BGD65698:BGN131091 AWH65698:AWR131091 AML65698:AMV131091 ACP65698:ACZ131091 ST65698:TD131091 IX65698:JH131091 B65700:L131093 WVJ162:WVT65555 WLN162:WLX65555 WBR162:WCB65555 VRV162:VSF65555 VHZ162:VIJ65555 UYD162:UYN65555 UOH162:UOR65555 UEL162:UEV65555 TUP162:TUZ65555 TKT162:TLD65555 TAX162:TBH65555 SRB162:SRL65555 SHF162:SHP65555 RXJ162:RXT65555 RNN162:RNX65555 RDR162:REB65555 QTV162:QUF65555 QJZ162:QKJ65555 QAD162:QAN65555 PQH162:PQR65555 PGL162:PGV65555 OWP162:OWZ65555 OMT162:OND65555 OCX162:ODH65555 NTB162:NTL65555 NJF162:NJP65555 MZJ162:MZT65555 MPN162:MPX65555 MFR162:MGB65555 LVV162:LWF65555 LLZ162:LMJ65555 LCD162:LCN65555 KSH162:KSR65555 KIL162:KIV65555 JYP162:JYZ65555 JOT162:JPD65555 JEX162:JFH65555 IVB162:IVL65555 ILF162:ILP65555 IBJ162:IBT65555 HRN162:HRX65555 HHR162:HIB65555 GXV162:GYF65555 GNZ162:GOJ65555 GED162:GEN65555 FUH162:FUR65555 FKL162:FKV65555 FAP162:FAZ65555 EQT162:ERD65555 EGX162:EHH65555 DXB162:DXL65555 DNF162:DNP65555 DDJ162:DDT65555 CTN162:CTX65555 CJR162:CKB65555 BZV162:CAF65555 BPZ162:BQJ65555 BGD162:BGN65555 AWH162:AWR65555 AML162:AMV65555 ACP162:ACZ65555 ST162:TD65555 IX162:JH65555"/>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C16"/>
  <sheetViews>
    <sheetView tabSelected="1" workbookViewId="0"/>
  </sheetViews>
  <sheetFormatPr defaultRowHeight="15"/>
  <cols>
    <col min="1" max="1" width="19.5703125" customWidth="1"/>
    <col min="2" max="2" width="40.7109375" customWidth="1"/>
    <col min="3" max="3" width="16.7109375" customWidth="1"/>
    <col min="257" max="257" width="19.5703125" customWidth="1"/>
    <col min="258" max="258" width="40.7109375" customWidth="1"/>
    <col min="259" max="259" width="16.7109375" customWidth="1"/>
    <col min="513" max="513" width="19.5703125" customWidth="1"/>
    <col min="514" max="514" width="40.7109375" customWidth="1"/>
    <col min="515" max="515" width="16.7109375" customWidth="1"/>
    <col min="769" max="769" width="19.5703125" customWidth="1"/>
    <col min="770" max="770" width="40.7109375" customWidth="1"/>
    <col min="771" max="771" width="16.7109375" customWidth="1"/>
    <col min="1025" max="1025" width="19.5703125" customWidth="1"/>
    <col min="1026" max="1026" width="40.7109375" customWidth="1"/>
    <col min="1027" max="1027" width="16.7109375" customWidth="1"/>
    <col min="1281" max="1281" width="19.5703125" customWidth="1"/>
    <col min="1282" max="1282" width="40.7109375" customWidth="1"/>
    <col min="1283" max="1283" width="16.7109375" customWidth="1"/>
    <col min="1537" max="1537" width="19.5703125" customWidth="1"/>
    <col min="1538" max="1538" width="40.7109375" customWidth="1"/>
    <col min="1539" max="1539" width="16.7109375" customWidth="1"/>
    <col min="1793" max="1793" width="19.5703125" customWidth="1"/>
    <col min="1794" max="1794" width="40.7109375" customWidth="1"/>
    <col min="1795" max="1795" width="16.7109375" customWidth="1"/>
    <col min="2049" max="2049" width="19.5703125" customWidth="1"/>
    <col min="2050" max="2050" width="40.7109375" customWidth="1"/>
    <col min="2051" max="2051" width="16.7109375" customWidth="1"/>
    <col min="2305" max="2305" width="19.5703125" customWidth="1"/>
    <col min="2306" max="2306" width="40.7109375" customWidth="1"/>
    <col min="2307" max="2307" width="16.7109375" customWidth="1"/>
    <col min="2561" max="2561" width="19.5703125" customWidth="1"/>
    <col min="2562" max="2562" width="40.7109375" customWidth="1"/>
    <col min="2563" max="2563" width="16.7109375" customWidth="1"/>
    <col min="2817" max="2817" width="19.5703125" customWidth="1"/>
    <col min="2818" max="2818" width="40.7109375" customWidth="1"/>
    <col min="2819" max="2819" width="16.7109375" customWidth="1"/>
    <col min="3073" max="3073" width="19.5703125" customWidth="1"/>
    <col min="3074" max="3074" width="40.7109375" customWidth="1"/>
    <col min="3075" max="3075" width="16.7109375" customWidth="1"/>
    <col min="3329" max="3329" width="19.5703125" customWidth="1"/>
    <col min="3330" max="3330" width="40.7109375" customWidth="1"/>
    <col min="3331" max="3331" width="16.7109375" customWidth="1"/>
    <col min="3585" max="3585" width="19.5703125" customWidth="1"/>
    <col min="3586" max="3586" width="40.7109375" customWidth="1"/>
    <col min="3587" max="3587" width="16.7109375" customWidth="1"/>
    <col min="3841" max="3841" width="19.5703125" customWidth="1"/>
    <col min="3842" max="3842" width="40.7109375" customWidth="1"/>
    <col min="3843" max="3843" width="16.7109375" customWidth="1"/>
    <col min="4097" max="4097" width="19.5703125" customWidth="1"/>
    <col min="4098" max="4098" width="40.7109375" customWidth="1"/>
    <col min="4099" max="4099" width="16.7109375" customWidth="1"/>
    <col min="4353" max="4353" width="19.5703125" customWidth="1"/>
    <col min="4354" max="4354" width="40.7109375" customWidth="1"/>
    <col min="4355" max="4355" width="16.7109375" customWidth="1"/>
    <col min="4609" max="4609" width="19.5703125" customWidth="1"/>
    <col min="4610" max="4610" width="40.7109375" customWidth="1"/>
    <col min="4611" max="4611" width="16.7109375" customWidth="1"/>
    <col min="4865" max="4865" width="19.5703125" customWidth="1"/>
    <col min="4866" max="4866" width="40.7109375" customWidth="1"/>
    <col min="4867" max="4867" width="16.7109375" customWidth="1"/>
    <col min="5121" max="5121" width="19.5703125" customWidth="1"/>
    <col min="5122" max="5122" width="40.7109375" customWidth="1"/>
    <col min="5123" max="5123" width="16.7109375" customWidth="1"/>
    <col min="5377" max="5377" width="19.5703125" customWidth="1"/>
    <col min="5378" max="5378" width="40.7109375" customWidth="1"/>
    <col min="5379" max="5379" width="16.7109375" customWidth="1"/>
    <col min="5633" max="5633" width="19.5703125" customWidth="1"/>
    <col min="5634" max="5634" width="40.7109375" customWidth="1"/>
    <col min="5635" max="5635" width="16.7109375" customWidth="1"/>
    <col min="5889" max="5889" width="19.5703125" customWidth="1"/>
    <col min="5890" max="5890" width="40.7109375" customWidth="1"/>
    <col min="5891" max="5891" width="16.7109375" customWidth="1"/>
    <col min="6145" max="6145" width="19.5703125" customWidth="1"/>
    <col min="6146" max="6146" width="40.7109375" customWidth="1"/>
    <col min="6147" max="6147" width="16.7109375" customWidth="1"/>
    <col min="6401" max="6401" width="19.5703125" customWidth="1"/>
    <col min="6402" max="6402" width="40.7109375" customWidth="1"/>
    <col min="6403" max="6403" width="16.7109375" customWidth="1"/>
    <col min="6657" max="6657" width="19.5703125" customWidth="1"/>
    <col min="6658" max="6658" width="40.7109375" customWidth="1"/>
    <col min="6659" max="6659" width="16.7109375" customWidth="1"/>
    <col min="6913" max="6913" width="19.5703125" customWidth="1"/>
    <col min="6914" max="6914" width="40.7109375" customWidth="1"/>
    <col min="6915" max="6915" width="16.7109375" customWidth="1"/>
    <col min="7169" max="7169" width="19.5703125" customWidth="1"/>
    <col min="7170" max="7170" width="40.7109375" customWidth="1"/>
    <col min="7171" max="7171" width="16.7109375" customWidth="1"/>
    <col min="7425" max="7425" width="19.5703125" customWidth="1"/>
    <col min="7426" max="7426" width="40.7109375" customWidth="1"/>
    <col min="7427" max="7427" width="16.7109375" customWidth="1"/>
    <col min="7681" max="7681" width="19.5703125" customWidth="1"/>
    <col min="7682" max="7682" width="40.7109375" customWidth="1"/>
    <col min="7683" max="7683" width="16.7109375" customWidth="1"/>
    <col min="7937" max="7937" width="19.5703125" customWidth="1"/>
    <col min="7938" max="7938" width="40.7109375" customWidth="1"/>
    <col min="7939" max="7939" width="16.7109375" customWidth="1"/>
    <col min="8193" max="8193" width="19.5703125" customWidth="1"/>
    <col min="8194" max="8194" width="40.7109375" customWidth="1"/>
    <col min="8195" max="8195" width="16.7109375" customWidth="1"/>
    <col min="8449" max="8449" width="19.5703125" customWidth="1"/>
    <col min="8450" max="8450" width="40.7109375" customWidth="1"/>
    <col min="8451" max="8451" width="16.7109375" customWidth="1"/>
    <col min="8705" max="8705" width="19.5703125" customWidth="1"/>
    <col min="8706" max="8706" width="40.7109375" customWidth="1"/>
    <col min="8707" max="8707" width="16.7109375" customWidth="1"/>
    <col min="8961" max="8961" width="19.5703125" customWidth="1"/>
    <col min="8962" max="8962" width="40.7109375" customWidth="1"/>
    <col min="8963" max="8963" width="16.7109375" customWidth="1"/>
    <col min="9217" max="9217" width="19.5703125" customWidth="1"/>
    <col min="9218" max="9218" width="40.7109375" customWidth="1"/>
    <col min="9219" max="9219" width="16.7109375" customWidth="1"/>
    <col min="9473" max="9473" width="19.5703125" customWidth="1"/>
    <col min="9474" max="9474" width="40.7109375" customWidth="1"/>
    <col min="9475" max="9475" width="16.7109375" customWidth="1"/>
    <col min="9729" max="9729" width="19.5703125" customWidth="1"/>
    <col min="9730" max="9730" width="40.7109375" customWidth="1"/>
    <col min="9731" max="9731" width="16.7109375" customWidth="1"/>
    <col min="9985" max="9985" width="19.5703125" customWidth="1"/>
    <col min="9986" max="9986" width="40.7109375" customWidth="1"/>
    <col min="9987" max="9987" width="16.7109375" customWidth="1"/>
    <col min="10241" max="10241" width="19.5703125" customWidth="1"/>
    <col min="10242" max="10242" width="40.7109375" customWidth="1"/>
    <col min="10243" max="10243" width="16.7109375" customWidth="1"/>
    <col min="10497" max="10497" width="19.5703125" customWidth="1"/>
    <col min="10498" max="10498" width="40.7109375" customWidth="1"/>
    <col min="10499" max="10499" width="16.7109375" customWidth="1"/>
    <col min="10753" max="10753" width="19.5703125" customWidth="1"/>
    <col min="10754" max="10754" width="40.7109375" customWidth="1"/>
    <col min="10755" max="10755" width="16.7109375" customWidth="1"/>
    <col min="11009" max="11009" width="19.5703125" customWidth="1"/>
    <col min="11010" max="11010" width="40.7109375" customWidth="1"/>
    <col min="11011" max="11011" width="16.7109375" customWidth="1"/>
    <col min="11265" max="11265" width="19.5703125" customWidth="1"/>
    <col min="11266" max="11266" width="40.7109375" customWidth="1"/>
    <col min="11267" max="11267" width="16.7109375" customWidth="1"/>
    <col min="11521" max="11521" width="19.5703125" customWidth="1"/>
    <col min="11522" max="11522" width="40.7109375" customWidth="1"/>
    <col min="11523" max="11523" width="16.7109375" customWidth="1"/>
    <col min="11777" max="11777" width="19.5703125" customWidth="1"/>
    <col min="11778" max="11778" width="40.7109375" customWidth="1"/>
    <col min="11779" max="11779" width="16.7109375" customWidth="1"/>
    <col min="12033" max="12033" width="19.5703125" customWidth="1"/>
    <col min="12034" max="12034" width="40.7109375" customWidth="1"/>
    <col min="12035" max="12035" width="16.7109375" customWidth="1"/>
    <col min="12289" max="12289" width="19.5703125" customWidth="1"/>
    <col min="12290" max="12290" width="40.7109375" customWidth="1"/>
    <col min="12291" max="12291" width="16.7109375" customWidth="1"/>
    <col min="12545" max="12545" width="19.5703125" customWidth="1"/>
    <col min="12546" max="12546" width="40.7109375" customWidth="1"/>
    <col min="12547" max="12547" width="16.7109375" customWidth="1"/>
    <col min="12801" max="12801" width="19.5703125" customWidth="1"/>
    <col min="12802" max="12802" width="40.7109375" customWidth="1"/>
    <col min="12803" max="12803" width="16.7109375" customWidth="1"/>
    <col min="13057" max="13057" width="19.5703125" customWidth="1"/>
    <col min="13058" max="13058" width="40.7109375" customWidth="1"/>
    <col min="13059" max="13059" width="16.7109375" customWidth="1"/>
    <col min="13313" max="13313" width="19.5703125" customWidth="1"/>
    <col min="13314" max="13314" width="40.7109375" customWidth="1"/>
    <col min="13315" max="13315" width="16.7109375" customWidth="1"/>
    <col min="13569" max="13569" width="19.5703125" customWidth="1"/>
    <col min="13570" max="13570" width="40.7109375" customWidth="1"/>
    <col min="13571" max="13571" width="16.7109375" customWidth="1"/>
    <col min="13825" max="13825" width="19.5703125" customWidth="1"/>
    <col min="13826" max="13826" width="40.7109375" customWidth="1"/>
    <col min="13827" max="13827" width="16.7109375" customWidth="1"/>
    <col min="14081" max="14081" width="19.5703125" customWidth="1"/>
    <col min="14082" max="14082" width="40.7109375" customWidth="1"/>
    <col min="14083" max="14083" width="16.7109375" customWidth="1"/>
    <col min="14337" max="14337" width="19.5703125" customWidth="1"/>
    <col min="14338" max="14338" width="40.7109375" customWidth="1"/>
    <col min="14339" max="14339" width="16.7109375" customWidth="1"/>
    <col min="14593" max="14593" width="19.5703125" customWidth="1"/>
    <col min="14594" max="14594" width="40.7109375" customWidth="1"/>
    <col min="14595" max="14595" width="16.7109375" customWidth="1"/>
    <col min="14849" max="14849" width="19.5703125" customWidth="1"/>
    <col min="14850" max="14850" width="40.7109375" customWidth="1"/>
    <col min="14851" max="14851" width="16.7109375" customWidth="1"/>
    <col min="15105" max="15105" width="19.5703125" customWidth="1"/>
    <col min="15106" max="15106" width="40.7109375" customWidth="1"/>
    <col min="15107" max="15107" width="16.7109375" customWidth="1"/>
    <col min="15361" max="15361" width="19.5703125" customWidth="1"/>
    <col min="15362" max="15362" width="40.7109375" customWidth="1"/>
    <col min="15363" max="15363" width="16.7109375" customWidth="1"/>
    <col min="15617" max="15617" width="19.5703125" customWidth="1"/>
    <col min="15618" max="15618" width="40.7109375" customWidth="1"/>
    <col min="15619" max="15619" width="16.7109375" customWidth="1"/>
    <col min="15873" max="15873" width="19.5703125" customWidth="1"/>
    <col min="15874" max="15874" width="40.7109375" customWidth="1"/>
    <col min="15875" max="15875" width="16.7109375" customWidth="1"/>
    <col min="16129" max="16129" width="19.5703125" customWidth="1"/>
    <col min="16130" max="16130" width="40.7109375" customWidth="1"/>
    <col min="16131" max="16131" width="16.7109375" customWidth="1"/>
  </cols>
  <sheetData>
    <row r="1" spans="1:3">
      <c r="A1" s="442" t="s">
        <v>266</v>
      </c>
    </row>
    <row r="2" spans="1:3" ht="18" customHeight="1">
      <c r="A2" s="537" t="s">
        <v>229</v>
      </c>
      <c r="B2" s="537"/>
      <c r="C2" s="537"/>
    </row>
    <row r="4" spans="1:3" ht="15.75" customHeight="1">
      <c r="A4" s="538" t="s">
        <v>230</v>
      </c>
      <c r="B4" s="539"/>
      <c r="C4" s="540"/>
    </row>
    <row r="5" spans="1:3">
      <c r="A5" s="541" t="s">
        <v>231</v>
      </c>
      <c r="B5" s="542"/>
      <c r="C5" s="545">
        <v>90000</v>
      </c>
    </row>
    <row r="6" spans="1:3">
      <c r="A6" s="543"/>
      <c r="B6" s="544"/>
      <c r="C6" s="546"/>
    </row>
    <row r="7" spans="1:3">
      <c r="C7" s="443"/>
    </row>
    <row r="8" spans="1:3" ht="15.75" customHeight="1">
      <c r="A8" s="538" t="s">
        <v>232</v>
      </c>
      <c r="B8" s="539"/>
      <c r="C8" s="540"/>
    </row>
    <row r="9" spans="1:3">
      <c r="A9" s="444" t="s">
        <v>233</v>
      </c>
      <c r="B9" s="445" t="s">
        <v>234</v>
      </c>
      <c r="C9" s="446">
        <v>77760</v>
      </c>
    </row>
    <row r="10" spans="1:3" ht="15.75" thickBot="1">
      <c r="A10" s="447" t="s">
        <v>235</v>
      </c>
      <c r="B10" s="448"/>
      <c r="C10" s="449">
        <v>12240</v>
      </c>
    </row>
    <row r="11" spans="1:3">
      <c r="A11" s="547" t="s">
        <v>15</v>
      </c>
      <c r="B11" s="548"/>
      <c r="C11" s="450">
        <f>SUM(C9:C10)</f>
        <v>90000</v>
      </c>
    </row>
    <row r="12" spans="1:3">
      <c r="C12" s="443"/>
    </row>
    <row r="13" spans="1:3">
      <c r="A13" s="535" t="s">
        <v>236</v>
      </c>
      <c r="B13" s="536"/>
      <c r="C13" s="451">
        <f>C11-C5</f>
        <v>0</v>
      </c>
    </row>
    <row r="15" spans="1:3">
      <c r="A15" t="s">
        <v>267</v>
      </c>
    </row>
    <row r="16" spans="1:3">
      <c r="A16" t="s">
        <v>268</v>
      </c>
    </row>
  </sheetData>
  <mergeCells count="7">
    <mergeCell ref="A13:B13"/>
    <mergeCell ref="A2:C2"/>
    <mergeCell ref="A4:C4"/>
    <mergeCell ref="A5:B6"/>
    <mergeCell ref="C5:C6"/>
    <mergeCell ref="A8:C8"/>
    <mergeCell ref="A11:B1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36"/>
  <sheetViews>
    <sheetView workbookViewId="0">
      <selection activeCell="C11" sqref="C11"/>
    </sheetView>
  </sheetViews>
  <sheetFormatPr defaultRowHeight="15"/>
  <cols>
    <col min="1" max="1" width="9.7109375" customWidth="1"/>
    <col min="2" max="2" width="35" customWidth="1"/>
    <col min="3" max="3" width="15.7109375" customWidth="1"/>
    <col min="257" max="257" width="9.7109375" customWidth="1"/>
    <col min="258" max="258" width="35" customWidth="1"/>
    <col min="259" max="259" width="15.7109375" customWidth="1"/>
    <col min="513" max="513" width="9.7109375" customWidth="1"/>
    <col min="514" max="514" width="35" customWidth="1"/>
    <col min="515" max="515" width="15.7109375" customWidth="1"/>
    <col min="769" max="769" width="9.7109375" customWidth="1"/>
    <col min="770" max="770" width="35" customWidth="1"/>
    <col min="771" max="771" width="15.7109375" customWidth="1"/>
    <col min="1025" max="1025" width="9.7109375" customWidth="1"/>
    <col min="1026" max="1026" width="35" customWidth="1"/>
    <col min="1027" max="1027" width="15.7109375" customWidth="1"/>
    <col min="1281" max="1281" width="9.7109375" customWidth="1"/>
    <col min="1282" max="1282" width="35" customWidth="1"/>
    <col min="1283" max="1283" width="15.7109375" customWidth="1"/>
    <col min="1537" max="1537" width="9.7109375" customWidth="1"/>
    <col min="1538" max="1538" width="35" customWidth="1"/>
    <col min="1539" max="1539" width="15.7109375" customWidth="1"/>
    <col min="1793" max="1793" width="9.7109375" customWidth="1"/>
    <col min="1794" max="1794" width="35" customWidth="1"/>
    <col min="1795" max="1795" width="15.7109375" customWidth="1"/>
    <col min="2049" max="2049" width="9.7109375" customWidth="1"/>
    <col min="2050" max="2050" width="35" customWidth="1"/>
    <col min="2051" max="2051" width="15.7109375" customWidth="1"/>
    <col min="2305" max="2305" width="9.7109375" customWidth="1"/>
    <col min="2306" max="2306" width="35" customWidth="1"/>
    <col min="2307" max="2307" width="15.7109375" customWidth="1"/>
    <col min="2561" max="2561" width="9.7109375" customWidth="1"/>
    <col min="2562" max="2562" width="35" customWidth="1"/>
    <col min="2563" max="2563" width="15.7109375" customWidth="1"/>
    <col min="2817" max="2817" width="9.7109375" customWidth="1"/>
    <col min="2818" max="2818" width="35" customWidth="1"/>
    <col min="2819" max="2819" width="15.7109375" customWidth="1"/>
    <col min="3073" max="3073" width="9.7109375" customWidth="1"/>
    <col min="3074" max="3074" width="35" customWidth="1"/>
    <col min="3075" max="3075" width="15.7109375" customWidth="1"/>
    <col min="3329" max="3329" width="9.7109375" customWidth="1"/>
    <col min="3330" max="3330" width="35" customWidth="1"/>
    <col min="3331" max="3331" width="15.7109375" customWidth="1"/>
    <col min="3585" max="3585" width="9.7109375" customWidth="1"/>
    <col min="3586" max="3586" width="35" customWidth="1"/>
    <col min="3587" max="3587" width="15.7109375" customWidth="1"/>
    <col min="3841" max="3841" width="9.7109375" customWidth="1"/>
    <col min="3842" max="3842" width="35" customWidth="1"/>
    <col min="3843" max="3843" width="15.7109375" customWidth="1"/>
    <col min="4097" max="4097" width="9.7109375" customWidth="1"/>
    <col min="4098" max="4098" width="35" customWidth="1"/>
    <col min="4099" max="4099" width="15.7109375" customWidth="1"/>
    <col min="4353" max="4353" width="9.7109375" customWidth="1"/>
    <col min="4354" max="4354" width="35" customWidth="1"/>
    <col min="4355" max="4355" width="15.7109375" customWidth="1"/>
    <col min="4609" max="4609" width="9.7109375" customWidth="1"/>
    <col min="4610" max="4610" width="35" customWidth="1"/>
    <col min="4611" max="4611" width="15.7109375" customWidth="1"/>
    <col min="4865" max="4865" width="9.7109375" customWidth="1"/>
    <col min="4866" max="4866" width="35" customWidth="1"/>
    <col min="4867" max="4867" width="15.7109375" customWidth="1"/>
    <col min="5121" max="5121" width="9.7109375" customWidth="1"/>
    <col min="5122" max="5122" width="35" customWidth="1"/>
    <col min="5123" max="5123" width="15.7109375" customWidth="1"/>
    <col min="5377" max="5377" width="9.7109375" customWidth="1"/>
    <col min="5378" max="5378" width="35" customWidth="1"/>
    <col min="5379" max="5379" width="15.7109375" customWidth="1"/>
    <col min="5633" max="5633" width="9.7109375" customWidth="1"/>
    <col min="5634" max="5634" width="35" customWidth="1"/>
    <col min="5635" max="5635" width="15.7109375" customWidth="1"/>
    <col min="5889" max="5889" width="9.7109375" customWidth="1"/>
    <col min="5890" max="5890" width="35" customWidth="1"/>
    <col min="5891" max="5891" width="15.7109375" customWidth="1"/>
    <col min="6145" max="6145" width="9.7109375" customWidth="1"/>
    <col min="6146" max="6146" width="35" customWidth="1"/>
    <col min="6147" max="6147" width="15.7109375" customWidth="1"/>
    <col min="6401" max="6401" width="9.7109375" customWidth="1"/>
    <col min="6402" max="6402" width="35" customWidth="1"/>
    <col min="6403" max="6403" width="15.7109375" customWidth="1"/>
    <col min="6657" max="6657" width="9.7109375" customWidth="1"/>
    <col min="6658" max="6658" width="35" customWidth="1"/>
    <col min="6659" max="6659" width="15.7109375" customWidth="1"/>
    <col min="6913" max="6913" width="9.7109375" customWidth="1"/>
    <col min="6914" max="6914" width="35" customWidth="1"/>
    <col min="6915" max="6915" width="15.7109375" customWidth="1"/>
    <col min="7169" max="7169" width="9.7109375" customWidth="1"/>
    <col min="7170" max="7170" width="35" customWidth="1"/>
    <col min="7171" max="7171" width="15.7109375" customWidth="1"/>
    <col min="7425" max="7425" width="9.7109375" customWidth="1"/>
    <col min="7426" max="7426" width="35" customWidth="1"/>
    <col min="7427" max="7427" width="15.7109375" customWidth="1"/>
    <col min="7681" max="7681" width="9.7109375" customWidth="1"/>
    <col min="7682" max="7682" width="35" customWidth="1"/>
    <col min="7683" max="7683" width="15.7109375" customWidth="1"/>
    <col min="7937" max="7937" width="9.7109375" customWidth="1"/>
    <col min="7938" max="7938" width="35" customWidth="1"/>
    <col min="7939" max="7939" width="15.7109375" customWidth="1"/>
    <col min="8193" max="8193" width="9.7109375" customWidth="1"/>
    <col min="8194" max="8194" width="35" customWidth="1"/>
    <col min="8195" max="8195" width="15.7109375" customWidth="1"/>
    <col min="8449" max="8449" width="9.7109375" customWidth="1"/>
    <col min="8450" max="8450" width="35" customWidth="1"/>
    <col min="8451" max="8451" width="15.7109375" customWidth="1"/>
    <col min="8705" max="8705" width="9.7109375" customWidth="1"/>
    <col min="8706" max="8706" width="35" customWidth="1"/>
    <col min="8707" max="8707" width="15.7109375" customWidth="1"/>
    <col min="8961" max="8961" width="9.7109375" customWidth="1"/>
    <col min="8962" max="8962" width="35" customWidth="1"/>
    <col min="8963" max="8963" width="15.7109375" customWidth="1"/>
    <col min="9217" max="9217" width="9.7109375" customWidth="1"/>
    <col min="9218" max="9218" width="35" customWidth="1"/>
    <col min="9219" max="9219" width="15.7109375" customWidth="1"/>
    <col min="9473" max="9473" width="9.7109375" customWidth="1"/>
    <col min="9474" max="9474" width="35" customWidth="1"/>
    <col min="9475" max="9475" width="15.7109375" customWidth="1"/>
    <col min="9729" max="9729" width="9.7109375" customWidth="1"/>
    <col min="9730" max="9730" width="35" customWidth="1"/>
    <col min="9731" max="9731" width="15.7109375" customWidth="1"/>
    <col min="9985" max="9985" width="9.7109375" customWidth="1"/>
    <col min="9986" max="9986" width="35" customWidth="1"/>
    <col min="9987" max="9987" width="15.7109375" customWidth="1"/>
    <col min="10241" max="10241" width="9.7109375" customWidth="1"/>
    <col min="10242" max="10242" width="35" customWidth="1"/>
    <col min="10243" max="10243" width="15.7109375" customWidth="1"/>
    <col min="10497" max="10497" width="9.7109375" customWidth="1"/>
    <col min="10498" max="10498" width="35" customWidth="1"/>
    <col min="10499" max="10499" width="15.7109375" customWidth="1"/>
    <col min="10753" max="10753" width="9.7109375" customWidth="1"/>
    <col min="10754" max="10754" width="35" customWidth="1"/>
    <col min="10755" max="10755" width="15.7109375" customWidth="1"/>
    <col min="11009" max="11009" width="9.7109375" customWidth="1"/>
    <col min="11010" max="11010" width="35" customWidth="1"/>
    <col min="11011" max="11011" width="15.7109375" customWidth="1"/>
    <col min="11265" max="11265" width="9.7109375" customWidth="1"/>
    <col min="11266" max="11266" width="35" customWidth="1"/>
    <col min="11267" max="11267" width="15.7109375" customWidth="1"/>
    <col min="11521" max="11521" width="9.7109375" customWidth="1"/>
    <col min="11522" max="11522" width="35" customWidth="1"/>
    <col min="11523" max="11523" width="15.7109375" customWidth="1"/>
    <col min="11777" max="11777" width="9.7109375" customWidth="1"/>
    <col min="11778" max="11778" width="35" customWidth="1"/>
    <col min="11779" max="11779" width="15.7109375" customWidth="1"/>
    <col min="12033" max="12033" width="9.7109375" customWidth="1"/>
    <col min="12034" max="12034" width="35" customWidth="1"/>
    <col min="12035" max="12035" width="15.7109375" customWidth="1"/>
    <col min="12289" max="12289" width="9.7109375" customWidth="1"/>
    <col min="12290" max="12290" width="35" customWidth="1"/>
    <col min="12291" max="12291" width="15.7109375" customWidth="1"/>
    <col min="12545" max="12545" width="9.7109375" customWidth="1"/>
    <col min="12546" max="12546" width="35" customWidth="1"/>
    <col min="12547" max="12547" width="15.7109375" customWidth="1"/>
    <col min="12801" max="12801" width="9.7109375" customWidth="1"/>
    <col min="12802" max="12802" width="35" customWidth="1"/>
    <col min="12803" max="12803" width="15.7109375" customWidth="1"/>
    <col min="13057" max="13057" width="9.7109375" customWidth="1"/>
    <col min="13058" max="13058" width="35" customWidth="1"/>
    <col min="13059" max="13059" width="15.7109375" customWidth="1"/>
    <col min="13313" max="13313" width="9.7109375" customWidth="1"/>
    <col min="13314" max="13314" width="35" customWidth="1"/>
    <col min="13315" max="13315" width="15.7109375" customWidth="1"/>
    <col min="13569" max="13569" width="9.7109375" customWidth="1"/>
    <col min="13570" max="13570" width="35" customWidth="1"/>
    <col min="13571" max="13571" width="15.7109375" customWidth="1"/>
    <col min="13825" max="13825" width="9.7109375" customWidth="1"/>
    <col min="13826" max="13826" width="35" customWidth="1"/>
    <col min="13827" max="13827" width="15.7109375" customWidth="1"/>
    <col min="14081" max="14081" width="9.7109375" customWidth="1"/>
    <col min="14082" max="14082" width="35" customWidth="1"/>
    <col min="14083" max="14083" width="15.7109375" customWidth="1"/>
    <col min="14337" max="14337" width="9.7109375" customWidth="1"/>
    <col min="14338" max="14338" width="35" customWidth="1"/>
    <col min="14339" max="14339" width="15.7109375" customWidth="1"/>
    <col min="14593" max="14593" width="9.7109375" customWidth="1"/>
    <col min="14594" max="14594" width="35" customWidth="1"/>
    <col min="14595" max="14595" width="15.7109375" customWidth="1"/>
    <col min="14849" max="14849" width="9.7109375" customWidth="1"/>
    <col min="14850" max="14850" width="35" customWidth="1"/>
    <col min="14851" max="14851" width="15.7109375" customWidth="1"/>
    <col min="15105" max="15105" width="9.7109375" customWidth="1"/>
    <col min="15106" max="15106" width="35" customWidth="1"/>
    <col min="15107" max="15107" width="15.7109375" customWidth="1"/>
    <col min="15361" max="15361" width="9.7109375" customWidth="1"/>
    <col min="15362" max="15362" width="35" customWidth="1"/>
    <col min="15363" max="15363" width="15.7109375" customWidth="1"/>
    <col min="15617" max="15617" width="9.7109375" customWidth="1"/>
    <col min="15618" max="15618" width="35" customWidth="1"/>
    <col min="15619" max="15619" width="15.7109375" customWidth="1"/>
    <col min="15873" max="15873" width="9.7109375" customWidth="1"/>
    <col min="15874" max="15874" width="35" customWidth="1"/>
    <col min="15875" max="15875" width="15.7109375" customWidth="1"/>
    <col min="16129" max="16129" width="9.7109375" customWidth="1"/>
    <col min="16130" max="16130" width="35" customWidth="1"/>
    <col min="16131" max="16131" width="15.7109375" customWidth="1"/>
  </cols>
  <sheetData>
    <row r="1" spans="1:10">
      <c r="A1" s="473" t="s">
        <v>271</v>
      </c>
      <c r="B1" s="473"/>
      <c r="C1" s="473"/>
      <c r="D1" s="452"/>
      <c r="E1" s="452"/>
      <c r="F1" s="452"/>
      <c r="G1" s="452"/>
      <c r="H1" s="452"/>
      <c r="I1" s="452"/>
      <c r="J1" s="452"/>
    </row>
    <row r="2" spans="1:10">
      <c r="A2" s="452"/>
      <c r="B2" s="452"/>
      <c r="C2" s="452"/>
      <c r="D2" s="452"/>
      <c r="E2" s="452"/>
      <c r="F2" s="452"/>
      <c r="G2" s="452"/>
      <c r="H2" s="452"/>
    </row>
    <row r="3" spans="1:10" ht="28.5" customHeight="1">
      <c r="A3" s="537" t="s">
        <v>237</v>
      </c>
      <c r="B3" s="537"/>
      <c r="C3" s="537"/>
    </row>
    <row r="4" spans="1:10" ht="15.75" thickBot="1"/>
    <row r="5" spans="1:10" ht="19.5" customHeight="1">
      <c r="A5" s="552" t="s">
        <v>238</v>
      </c>
      <c r="B5" s="553"/>
      <c r="C5" s="554"/>
    </row>
    <row r="6" spans="1:10" ht="12.75" customHeight="1">
      <c r="A6" s="453" t="s">
        <v>239</v>
      </c>
      <c r="B6" s="454" t="s">
        <v>4</v>
      </c>
      <c r="C6" s="455" t="s">
        <v>240</v>
      </c>
    </row>
    <row r="7" spans="1:10">
      <c r="A7" s="456">
        <v>602</v>
      </c>
      <c r="B7" s="457" t="s">
        <v>241</v>
      </c>
      <c r="C7" s="458">
        <v>30</v>
      </c>
    </row>
    <row r="8" spans="1:10">
      <c r="A8" s="456">
        <v>603</v>
      </c>
      <c r="B8" s="445" t="s">
        <v>242</v>
      </c>
      <c r="C8" s="458">
        <v>6300</v>
      </c>
    </row>
    <row r="9" spans="1:10">
      <c r="A9" s="456">
        <v>644</v>
      </c>
      <c r="B9" s="445" t="s">
        <v>243</v>
      </c>
      <c r="C9" s="458">
        <v>1</v>
      </c>
    </row>
    <row r="10" spans="1:10">
      <c r="A10" s="456">
        <v>647</v>
      </c>
      <c r="B10" s="445" t="s">
        <v>244</v>
      </c>
      <c r="C10" s="458">
        <v>0</v>
      </c>
      <c r="D10" s="191"/>
    </row>
    <row r="11" spans="1:10" ht="15.75" thickBot="1">
      <c r="A11" s="456">
        <v>662</v>
      </c>
      <c r="B11" s="445" t="s">
        <v>245</v>
      </c>
      <c r="C11" s="458">
        <v>3</v>
      </c>
    </row>
    <row r="12" spans="1:10">
      <c r="A12" s="555" t="s">
        <v>246</v>
      </c>
      <c r="B12" s="556"/>
      <c r="C12" s="459">
        <f>SUM(C7:C11)</f>
        <v>6334</v>
      </c>
    </row>
    <row r="13" spans="1:10">
      <c r="A13" s="460">
        <v>649</v>
      </c>
      <c r="B13" s="461" t="s">
        <v>247</v>
      </c>
      <c r="C13" s="462">
        <f>-C34</f>
        <v>-853.48</v>
      </c>
    </row>
    <row r="14" spans="1:10">
      <c r="A14" s="557" t="s">
        <v>248</v>
      </c>
      <c r="B14" s="548"/>
      <c r="C14" s="463">
        <f>SUM(C12+C13)</f>
        <v>5480.52</v>
      </c>
    </row>
    <row r="15" spans="1:10">
      <c r="A15" s="117"/>
      <c r="B15" s="464"/>
      <c r="C15" s="465"/>
    </row>
    <row r="16" spans="1:10" ht="19.5" customHeight="1">
      <c r="A16" s="549" t="s">
        <v>249</v>
      </c>
      <c r="B16" s="550"/>
      <c r="C16" s="551"/>
    </row>
    <row r="17" spans="1:3">
      <c r="A17" s="453" t="s">
        <v>239</v>
      </c>
      <c r="B17" s="454" t="s">
        <v>4</v>
      </c>
      <c r="C17" s="455" t="s">
        <v>240</v>
      </c>
    </row>
    <row r="18" spans="1:3">
      <c r="A18" s="456">
        <v>501</v>
      </c>
      <c r="B18" s="457" t="s">
        <v>250</v>
      </c>
      <c r="C18" s="458">
        <v>10</v>
      </c>
    </row>
    <row r="19" spans="1:3">
      <c r="A19" s="456">
        <v>502</v>
      </c>
      <c r="B19" s="445" t="s">
        <v>251</v>
      </c>
      <c r="C19" s="458">
        <v>90</v>
      </c>
    </row>
    <row r="20" spans="1:3">
      <c r="A20" s="456">
        <v>544</v>
      </c>
      <c r="B20" s="445" t="s">
        <v>252</v>
      </c>
      <c r="C20" s="458">
        <v>3</v>
      </c>
    </row>
    <row r="21" spans="1:3">
      <c r="A21" s="456">
        <v>511</v>
      </c>
      <c r="B21" s="445" t="s">
        <v>107</v>
      </c>
      <c r="C21" s="458">
        <v>1000</v>
      </c>
    </row>
    <row r="22" spans="1:3">
      <c r="A22" s="456">
        <v>518</v>
      </c>
      <c r="B22" s="445" t="s">
        <v>253</v>
      </c>
      <c r="C22" s="458">
        <v>550</v>
      </c>
    </row>
    <row r="23" spans="1:3">
      <c r="A23" s="456">
        <v>521</v>
      </c>
      <c r="B23" s="445" t="s">
        <v>254</v>
      </c>
      <c r="C23" s="458">
        <v>80</v>
      </c>
    </row>
    <row r="24" spans="1:3">
      <c r="A24" s="456">
        <v>524</v>
      </c>
      <c r="B24" s="445" t="s">
        <v>255</v>
      </c>
      <c r="C24" s="458">
        <v>27</v>
      </c>
    </row>
    <row r="25" spans="1:3">
      <c r="A25" s="456">
        <v>538</v>
      </c>
      <c r="B25" s="445" t="s">
        <v>256</v>
      </c>
      <c r="C25" s="458">
        <v>10</v>
      </c>
    </row>
    <row r="26" spans="1:3">
      <c r="A26" s="456">
        <v>549</v>
      </c>
      <c r="B26" s="445" t="s">
        <v>257</v>
      </c>
      <c r="C26" s="458">
        <v>72</v>
      </c>
    </row>
    <row r="27" spans="1:3">
      <c r="A27" s="456">
        <v>551</v>
      </c>
      <c r="B27" s="445" t="s">
        <v>258</v>
      </c>
      <c r="C27" s="458">
        <v>867</v>
      </c>
    </row>
    <row r="28" spans="1:3">
      <c r="A28" s="456">
        <v>554</v>
      </c>
      <c r="B28" s="445" t="s">
        <v>259</v>
      </c>
      <c r="C28" s="458">
        <v>0</v>
      </c>
    </row>
    <row r="29" spans="1:3" ht="15.75" thickBot="1">
      <c r="A29" s="466">
        <v>556</v>
      </c>
      <c r="B29" s="448" t="s">
        <v>260</v>
      </c>
      <c r="C29" s="467">
        <v>60</v>
      </c>
    </row>
    <row r="30" spans="1:3">
      <c r="A30" s="557" t="s">
        <v>261</v>
      </c>
      <c r="B30" s="548"/>
      <c r="C30" s="463">
        <f>SUM(C18:C29)</f>
        <v>2769</v>
      </c>
    </row>
    <row r="31" spans="1:3">
      <c r="A31" s="117"/>
      <c r="B31" s="464"/>
      <c r="C31" s="465"/>
    </row>
    <row r="32" spans="1:3">
      <c r="A32" s="117"/>
      <c r="B32" s="464"/>
      <c r="C32" s="465"/>
    </row>
    <row r="33" spans="1:3">
      <c r="A33" s="558" t="s">
        <v>262</v>
      </c>
      <c r="B33" s="559"/>
      <c r="C33" s="468">
        <f>C12-C30</f>
        <v>3565</v>
      </c>
    </row>
    <row r="34" spans="1:3">
      <c r="A34" s="558" t="s">
        <v>263</v>
      </c>
      <c r="B34" s="559"/>
      <c r="C34" s="468">
        <f>(C33+C27+C28+C29)*0.19</f>
        <v>853.48</v>
      </c>
    </row>
    <row r="35" spans="1:3">
      <c r="A35" s="558" t="s">
        <v>264</v>
      </c>
      <c r="B35" s="559"/>
      <c r="C35" s="468">
        <f>C33-C34</f>
        <v>2711.52</v>
      </c>
    </row>
    <row r="36" spans="1:3" ht="15.75" thickBot="1">
      <c r="A36" s="560" t="s">
        <v>265</v>
      </c>
      <c r="B36" s="561"/>
      <c r="C36" s="469">
        <v>0</v>
      </c>
    </row>
  </sheetData>
  <mergeCells count="11">
    <mergeCell ref="A30:B30"/>
    <mergeCell ref="A33:B33"/>
    <mergeCell ref="A34:B34"/>
    <mergeCell ref="A35:B35"/>
    <mergeCell ref="A36:B36"/>
    <mergeCell ref="A16:C16"/>
    <mergeCell ref="A1:C1"/>
    <mergeCell ref="A3:C3"/>
    <mergeCell ref="A5:C5"/>
    <mergeCell ref="A12:B12"/>
    <mergeCell ref="A14:B14"/>
  </mergeCells>
  <dataValidations count="1">
    <dataValidation allowBlank="1" sqref="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P38:P65568 JL38:JL65568 TH38:TH65568 ADD38:ADD65568 AMZ38:AMZ65568 AWV38:AWV65568 BGR38:BGR65568 BQN38:BQN65568 CAJ38:CAJ65568 CKF38:CKF65568 CUB38:CUB65568 DDX38:DDX65568 DNT38:DNT65568 DXP38:DXP65568 EHL38:EHL65568 ERH38:ERH65568 FBD38:FBD65568 FKZ38:FKZ65568 FUV38:FUV65568 GER38:GER65568 GON38:GON65568 GYJ38:GYJ65568 HIF38:HIF65568 HSB38:HSB65568 IBX38:IBX65568 ILT38:ILT65568 IVP38:IVP65568 JFL38:JFL65568 JPH38:JPH65568 JZD38:JZD65568 KIZ38:KIZ65568 KSV38:KSV65568 LCR38:LCR65568 LMN38:LMN65568 LWJ38:LWJ65568 MGF38:MGF65568 MQB38:MQB65568 MZX38:MZX65568 NJT38:NJT65568 NTP38:NTP65568 ODL38:ODL65568 ONH38:ONH65568 OXD38:OXD65568 PGZ38:PGZ65568 PQV38:PQV65568 QAR38:QAR65568 QKN38:QKN65568 QUJ38:QUJ65568 REF38:REF65568 ROB38:ROB65568 RXX38:RXX65568 SHT38:SHT65568 SRP38:SRP65568 TBL38:TBL65568 TLH38:TLH65568 TVD38:TVD65568 UEZ38:UEZ65568 UOV38:UOV65568 UYR38:UYR65568 VIN38:VIN65568 VSJ38:VSJ65568 WCF38:WCF65568 WMB38:WMB65568 WVX38:WVX65568 P65574:P131104 JL65574:JL131104 TH65574:TH131104 ADD65574:ADD131104 AMZ65574:AMZ131104 AWV65574:AWV131104 BGR65574:BGR131104 BQN65574:BQN131104 CAJ65574:CAJ131104 CKF65574:CKF131104 CUB65574:CUB131104 DDX65574:DDX131104 DNT65574:DNT131104 DXP65574:DXP131104 EHL65574:EHL131104 ERH65574:ERH131104 FBD65574:FBD131104 FKZ65574:FKZ131104 FUV65574:FUV131104 GER65574:GER131104 GON65574:GON131104 GYJ65574:GYJ131104 HIF65574:HIF131104 HSB65574:HSB131104 IBX65574:IBX131104 ILT65574:ILT131104 IVP65574:IVP131104 JFL65574:JFL131104 JPH65574:JPH131104 JZD65574:JZD131104 KIZ65574:KIZ131104 KSV65574:KSV131104 LCR65574:LCR131104 LMN65574:LMN131104 LWJ65574:LWJ131104 MGF65574:MGF131104 MQB65574:MQB131104 MZX65574:MZX131104 NJT65574:NJT131104 NTP65574:NTP131104 ODL65574:ODL131104 ONH65574:ONH131104 OXD65574:OXD131104 PGZ65574:PGZ131104 PQV65574:PQV131104 QAR65574:QAR131104 QKN65574:QKN131104 QUJ65574:QUJ131104 REF65574:REF131104 ROB65574:ROB131104 RXX65574:RXX131104 SHT65574:SHT131104 SRP65574:SRP131104 TBL65574:TBL131104 TLH65574:TLH131104 TVD65574:TVD131104 UEZ65574:UEZ131104 UOV65574:UOV131104 UYR65574:UYR131104 VIN65574:VIN131104 VSJ65574:VSJ131104 WCF65574:WCF131104 WMB65574:WMB131104 WVX65574:WVX131104 P131110:P196640 JL131110:JL196640 TH131110:TH196640 ADD131110:ADD196640 AMZ131110:AMZ196640 AWV131110:AWV196640 BGR131110:BGR196640 BQN131110:BQN196640 CAJ131110:CAJ196640 CKF131110:CKF196640 CUB131110:CUB196640 DDX131110:DDX196640 DNT131110:DNT196640 DXP131110:DXP196640 EHL131110:EHL196640 ERH131110:ERH196640 FBD131110:FBD196640 FKZ131110:FKZ196640 FUV131110:FUV196640 GER131110:GER196640 GON131110:GON196640 GYJ131110:GYJ196640 HIF131110:HIF196640 HSB131110:HSB196640 IBX131110:IBX196640 ILT131110:ILT196640 IVP131110:IVP196640 JFL131110:JFL196640 JPH131110:JPH196640 JZD131110:JZD196640 KIZ131110:KIZ196640 KSV131110:KSV196640 LCR131110:LCR196640 LMN131110:LMN196640 LWJ131110:LWJ196640 MGF131110:MGF196640 MQB131110:MQB196640 MZX131110:MZX196640 NJT131110:NJT196640 NTP131110:NTP196640 ODL131110:ODL196640 ONH131110:ONH196640 OXD131110:OXD196640 PGZ131110:PGZ196640 PQV131110:PQV196640 QAR131110:QAR196640 QKN131110:QKN196640 QUJ131110:QUJ196640 REF131110:REF196640 ROB131110:ROB196640 RXX131110:RXX196640 SHT131110:SHT196640 SRP131110:SRP196640 TBL131110:TBL196640 TLH131110:TLH196640 TVD131110:TVD196640 UEZ131110:UEZ196640 UOV131110:UOV196640 UYR131110:UYR196640 VIN131110:VIN196640 VSJ131110:VSJ196640 WCF131110:WCF196640 WMB131110:WMB196640 WVX131110:WVX196640 P196646:P262176 JL196646:JL262176 TH196646:TH262176 ADD196646:ADD262176 AMZ196646:AMZ262176 AWV196646:AWV262176 BGR196646:BGR262176 BQN196646:BQN262176 CAJ196646:CAJ262176 CKF196646:CKF262176 CUB196646:CUB262176 DDX196646:DDX262176 DNT196646:DNT262176 DXP196646:DXP262176 EHL196646:EHL262176 ERH196646:ERH262176 FBD196646:FBD262176 FKZ196646:FKZ262176 FUV196646:FUV262176 GER196646:GER262176 GON196646:GON262176 GYJ196646:GYJ262176 HIF196646:HIF262176 HSB196646:HSB262176 IBX196646:IBX262176 ILT196646:ILT262176 IVP196646:IVP262176 JFL196646:JFL262176 JPH196646:JPH262176 JZD196646:JZD262176 KIZ196646:KIZ262176 KSV196646:KSV262176 LCR196646:LCR262176 LMN196646:LMN262176 LWJ196646:LWJ262176 MGF196646:MGF262176 MQB196646:MQB262176 MZX196646:MZX262176 NJT196646:NJT262176 NTP196646:NTP262176 ODL196646:ODL262176 ONH196646:ONH262176 OXD196646:OXD262176 PGZ196646:PGZ262176 PQV196646:PQV262176 QAR196646:QAR262176 QKN196646:QKN262176 QUJ196646:QUJ262176 REF196646:REF262176 ROB196646:ROB262176 RXX196646:RXX262176 SHT196646:SHT262176 SRP196646:SRP262176 TBL196646:TBL262176 TLH196646:TLH262176 TVD196646:TVD262176 UEZ196646:UEZ262176 UOV196646:UOV262176 UYR196646:UYR262176 VIN196646:VIN262176 VSJ196646:VSJ262176 WCF196646:WCF262176 WMB196646:WMB262176 WVX196646:WVX262176 P262182:P327712 JL262182:JL327712 TH262182:TH327712 ADD262182:ADD327712 AMZ262182:AMZ327712 AWV262182:AWV327712 BGR262182:BGR327712 BQN262182:BQN327712 CAJ262182:CAJ327712 CKF262182:CKF327712 CUB262182:CUB327712 DDX262182:DDX327712 DNT262182:DNT327712 DXP262182:DXP327712 EHL262182:EHL327712 ERH262182:ERH327712 FBD262182:FBD327712 FKZ262182:FKZ327712 FUV262182:FUV327712 GER262182:GER327712 GON262182:GON327712 GYJ262182:GYJ327712 HIF262182:HIF327712 HSB262182:HSB327712 IBX262182:IBX327712 ILT262182:ILT327712 IVP262182:IVP327712 JFL262182:JFL327712 JPH262182:JPH327712 JZD262182:JZD327712 KIZ262182:KIZ327712 KSV262182:KSV327712 LCR262182:LCR327712 LMN262182:LMN327712 LWJ262182:LWJ327712 MGF262182:MGF327712 MQB262182:MQB327712 MZX262182:MZX327712 NJT262182:NJT327712 NTP262182:NTP327712 ODL262182:ODL327712 ONH262182:ONH327712 OXD262182:OXD327712 PGZ262182:PGZ327712 PQV262182:PQV327712 QAR262182:QAR327712 QKN262182:QKN327712 QUJ262182:QUJ327712 REF262182:REF327712 ROB262182:ROB327712 RXX262182:RXX327712 SHT262182:SHT327712 SRP262182:SRP327712 TBL262182:TBL327712 TLH262182:TLH327712 TVD262182:TVD327712 UEZ262182:UEZ327712 UOV262182:UOV327712 UYR262182:UYR327712 VIN262182:VIN327712 VSJ262182:VSJ327712 WCF262182:WCF327712 WMB262182:WMB327712 WVX262182:WVX327712 P327718:P393248 JL327718:JL393248 TH327718:TH393248 ADD327718:ADD393248 AMZ327718:AMZ393248 AWV327718:AWV393248 BGR327718:BGR393248 BQN327718:BQN393248 CAJ327718:CAJ393248 CKF327718:CKF393248 CUB327718:CUB393248 DDX327718:DDX393248 DNT327718:DNT393248 DXP327718:DXP393248 EHL327718:EHL393248 ERH327718:ERH393248 FBD327718:FBD393248 FKZ327718:FKZ393248 FUV327718:FUV393248 GER327718:GER393248 GON327718:GON393248 GYJ327718:GYJ393248 HIF327718:HIF393248 HSB327718:HSB393248 IBX327718:IBX393248 ILT327718:ILT393248 IVP327718:IVP393248 JFL327718:JFL393248 JPH327718:JPH393248 JZD327718:JZD393248 KIZ327718:KIZ393248 KSV327718:KSV393248 LCR327718:LCR393248 LMN327718:LMN393248 LWJ327718:LWJ393248 MGF327718:MGF393248 MQB327718:MQB393248 MZX327718:MZX393248 NJT327718:NJT393248 NTP327718:NTP393248 ODL327718:ODL393248 ONH327718:ONH393248 OXD327718:OXD393248 PGZ327718:PGZ393248 PQV327718:PQV393248 QAR327718:QAR393248 QKN327718:QKN393248 QUJ327718:QUJ393248 REF327718:REF393248 ROB327718:ROB393248 RXX327718:RXX393248 SHT327718:SHT393248 SRP327718:SRP393248 TBL327718:TBL393248 TLH327718:TLH393248 TVD327718:TVD393248 UEZ327718:UEZ393248 UOV327718:UOV393248 UYR327718:UYR393248 VIN327718:VIN393248 VSJ327718:VSJ393248 WCF327718:WCF393248 WMB327718:WMB393248 WVX327718:WVX393248 P393254:P458784 JL393254:JL458784 TH393254:TH458784 ADD393254:ADD458784 AMZ393254:AMZ458784 AWV393254:AWV458784 BGR393254:BGR458784 BQN393254:BQN458784 CAJ393254:CAJ458784 CKF393254:CKF458784 CUB393254:CUB458784 DDX393254:DDX458784 DNT393254:DNT458784 DXP393254:DXP458784 EHL393254:EHL458784 ERH393254:ERH458784 FBD393254:FBD458784 FKZ393254:FKZ458784 FUV393254:FUV458784 GER393254:GER458784 GON393254:GON458784 GYJ393254:GYJ458784 HIF393254:HIF458784 HSB393254:HSB458784 IBX393254:IBX458784 ILT393254:ILT458784 IVP393254:IVP458784 JFL393254:JFL458784 JPH393254:JPH458784 JZD393254:JZD458784 KIZ393254:KIZ458784 KSV393254:KSV458784 LCR393254:LCR458784 LMN393254:LMN458784 LWJ393254:LWJ458784 MGF393254:MGF458784 MQB393254:MQB458784 MZX393254:MZX458784 NJT393254:NJT458784 NTP393254:NTP458784 ODL393254:ODL458784 ONH393254:ONH458784 OXD393254:OXD458784 PGZ393254:PGZ458784 PQV393254:PQV458784 QAR393254:QAR458784 QKN393254:QKN458784 QUJ393254:QUJ458784 REF393254:REF458784 ROB393254:ROB458784 RXX393254:RXX458784 SHT393254:SHT458784 SRP393254:SRP458784 TBL393254:TBL458784 TLH393254:TLH458784 TVD393254:TVD458784 UEZ393254:UEZ458784 UOV393254:UOV458784 UYR393254:UYR458784 VIN393254:VIN458784 VSJ393254:VSJ458784 WCF393254:WCF458784 WMB393254:WMB458784 WVX393254:WVX458784 P458790:P524320 JL458790:JL524320 TH458790:TH524320 ADD458790:ADD524320 AMZ458790:AMZ524320 AWV458790:AWV524320 BGR458790:BGR524320 BQN458790:BQN524320 CAJ458790:CAJ524320 CKF458790:CKF524320 CUB458790:CUB524320 DDX458790:DDX524320 DNT458790:DNT524320 DXP458790:DXP524320 EHL458790:EHL524320 ERH458790:ERH524320 FBD458790:FBD524320 FKZ458790:FKZ524320 FUV458790:FUV524320 GER458790:GER524320 GON458790:GON524320 GYJ458790:GYJ524320 HIF458790:HIF524320 HSB458790:HSB524320 IBX458790:IBX524320 ILT458790:ILT524320 IVP458790:IVP524320 JFL458790:JFL524320 JPH458790:JPH524320 JZD458790:JZD524320 KIZ458790:KIZ524320 KSV458790:KSV524320 LCR458790:LCR524320 LMN458790:LMN524320 LWJ458790:LWJ524320 MGF458790:MGF524320 MQB458790:MQB524320 MZX458790:MZX524320 NJT458790:NJT524320 NTP458790:NTP524320 ODL458790:ODL524320 ONH458790:ONH524320 OXD458790:OXD524320 PGZ458790:PGZ524320 PQV458790:PQV524320 QAR458790:QAR524320 QKN458790:QKN524320 QUJ458790:QUJ524320 REF458790:REF524320 ROB458790:ROB524320 RXX458790:RXX524320 SHT458790:SHT524320 SRP458790:SRP524320 TBL458790:TBL524320 TLH458790:TLH524320 TVD458790:TVD524320 UEZ458790:UEZ524320 UOV458790:UOV524320 UYR458790:UYR524320 VIN458790:VIN524320 VSJ458790:VSJ524320 WCF458790:WCF524320 WMB458790:WMB524320 WVX458790:WVX524320 P524326:P589856 JL524326:JL589856 TH524326:TH589856 ADD524326:ADD589856 AMZ524326:AMZ589856 AWV524326:AWV589856 BGR524326:BGR589856 BQN524326:BQN589856 CAJ524326:CAJ589856 CKF524326:CKF589856 CUB524326:CUB589856 DDX524326:DDX589856 DNT524326:DNT589856 DXP524326:DXP589856 EHL524326:EHL589856 ERH524326:ERH589856 FBD524326:FBD589856 FKZ524326:FKZ589856 FUV524326:FUV589856 GER524326:GER589856 GON524326:GON589856 GYJ524326:GYJ589856 HIF524326:HIF589856 HSB524326:HSB589856 IBX524326:IBX589856 ILT524326:ILT589856 IVP524326:IVP589856 JFL524326:JFL589856 JPH524326:JPH589856 JZD524326:JZD589856 KIZ524326:KIZ589856 KSV524326:KSV589856 LCR524326:LCR589856 LMN524326:LMN589856 LWJ524326:LWJ589856 MGF524326:MGF589856 MQB524326:MQB589856 MZX524326:MZX589856 NJT524326:NJT589856 NTP524326:NTP589856 ODL524326:ODL589856 ONH524326:ONH589856 OXD524326:OXD589856 PGZ524326:PGZ589856 PQV524326:PQV589856 QAR524326:QAR589856 QKN524326:QKN589856 QUJ524326:QUJ589856 REF524326:REF589856 ROB524326:ROB589856 RXX524326:RXX589856 SHT524326:SHT589856 SRP524326:SRP589856 TBL524326:TBL589856 TLH524326:TLH589856 TVD524326:TVD589856 UEZ524326:UEZ589856 UOV524326:UOV589856 UYR524326:UYR589856 VIN524326:VIN589856 VSJ524326:VSJ589856 WCF524326:WCF589856 WMB524326:WMB589856 WVX524326:WVX589856 P589862:P655392 JL589862:JL655392 TH589862:TH655392 ADD589862:ADD655392 AMZ589862:AMZ655392 AWV589862:AWV655392 BGR589862:BGR655392 BQN589862:BQN655392 CAJ589862:CAJ655392 CKF589862:CKF655392 CUB589862:CUB655392 DDX589862:DDX655392 DNT589862:DNT655392 DXP589862:DXP655392 EHL589862:EHL655392 ERH589862:ERH655392 FBD589862:FBD655392 FKZ589862:FKZ655392 FUV589862:FUV655392 GER589862:GER655392 GON589862:GON655392 GYJ589862:GYJ655392 HIF589862:HIF655392 HSB589862:HSB655392 IBX589862:IBX655392 ILT589862:ILT655392 IVP589862:IVP655392 JFL589862:JFL655392 JPH589862:JPH655392 JZD589862:JZD655392 KIZ589862:KIZ655392 KSV589862:KSV655392 LCR589862:LCR655392 LMN589862:LMN655392 LWJ589862:LWJ655392 MGF589862:MGF655392 MQB589862:MQB655392 MZX589862:MZX655392 NJT589862:NJT655392 NTP589862:NTP655392 ODL589862:ODL655392 ONH589862:ONH655392 OXD589862:OXD655392 PGZ589862:PGZ655392 PQV589862:PQV655392 QAR589862:QAR655392 QKN589862:QKN655392 QUJ589862:QUJ655392 REF589862:REF655392 ROB589862:ROB655392 RXX589862:RXX655392 SHT589862:SHT655392 SRP589862:SRP655392 TBL589862:TBL655392 TLH589862:TLH655392 TVD589862:TVD655392 UEZ589862:UEZ655392 UOV589862:UOV655392 UYR589862:UYR655392 VIN589862:VIN655392 VSJ589862:VSJ655392 WCF589862:WCF655392 WMB589862:WMB655392 WVX589862:WVX655392 P655398:P720928 JL655398:JL720928 TH655398:TH720928 ADD655398:ADD720928 AMZ655398:AMZ720928 AWV655398:AWV720928 BGR655398:BGR720928 BQN655398:BQN720928 CAJ655398:CAJ720928 CKF655398:CKF720928 CUB655398:CUB720928 DDX655398:DDX720928 DNT655398:DNT720928 DXP655398:DXP720928 EHL655398:EHL720928 ERH655398:ERH720928 FBD655398:FBD720928 FKZ655398:FKZ720928 FUV655398:FUV720928 GER655398:GER720928 GON655398:GON720928 GYJ655398:GYJ720928 HIF655398:HIF720928 HSB655398:HSB720928 IBX655398:IBX720928 ILT655398:ILT720928 IVP655398:IVP720928 JFL655398:JFL720928 JPH655398:JPH720928 JZD655398:JZD720928 KIZ655398:KIZ720928 KSV655398:KSV720928 LCR655398:LCR720928 LMN655398:LMN720928 LWJ655398:LWJ720928 MGF655398:MGF720928 MQB655398:MQB720928 MZX655398:MZX720928 NJT655398:NJT720928 NTP655398:NTP720928 ODL655398:ODL720928 ONH655398:ONH720928 OXD655398:OXD720928 PGZ655398:PGZ720928 PQV655398:PQV720928 QAR655398:QAR720928 QKN655398:QKN720928 QUJ655398:QUJ720928 REF655398:REF720928 ROB655398:ROB720928 RXX655398:RXX720928 SHT655398:SHT720928 SRP655398:SRP720928 TBL655398:TBL720928 TLH655398:TLH720928 TVD655398:TVD720928 UEZ655398:UEZ720928 UOV655398:UOV720928 UYR655398:UYR720928 VIN655398:VIN720928 VSJ655398:VSJ720928 WCF655398:WCF720928 WMB655398:WMB720928 WVX655398:WVX720928 P720934:P786464 JL720934:JL786464 TH720934:TH786464 ADD720934:ADD786464 AMZ720934:AMZ786464 AWV720934:AWV786464 BGR720934:BGR786464 BQN720934:BQN786464 CAJ720934:CAJ786464 CKF720934:CKF786464 CUB720934:CUB786464 DDX720934:DDX786464 DNT720934:DNT786464 DXP720934:DXP786464 EHL720934:EHL786464 ERH720934:ERH786464 FBD720934:FBD786464 FKZ720934:FKZ786464 FUV720934:FUV786464 GER720934:GER786464 GON720934:GON786464 GYJ720934:GYJ786464 HIF720934:HIF786464 HSB720934:HSB786464 IBX720934:IBX786464 ILT720934:ILT786464 IVP720934:IVP786464 JFL720934:JFL786464 JPH720934:JPH786464 JZD720934:JZD786464 KIZ720934:KIZ786464 KSV720934:KSV786464 LCR720934:LCR786464 LMN720934:LMN786464 LWJ720934:LWJ786464 MGF720934:MGF786464 MQB720934:MQB786464 MZX720934:MZX786464 NJT720934:NJT786464 NTP720934:NTP786464 ODL720934:ODL786464 ONH720934:ONH786464 OXD720934:OXD786464 PGZ720934:PGZ786464 PQV720934:PQV786464 QAR720934:QAR786464 QKN720934:QKN786464 QUJ720934:QUJ786464 REF720934:REF786464 ROB720934:ROB786464 RXX720934:RXX786464 SHT720934:SHT786464 SRP720934:SRP786464 TBL720934:TBL786464 TLH720934:TLH786464 TVD720934:TVD786464 UEZ720934:UEZ786464 UOV720934:UOV786464 UYR720934:UYR786464 VIN720934:VIN786464 VSJ720934:VSJ786464 WCF720934:WCF786464 WMB720934:WMB786464 WVX720934:WVX786464 P786470:P852000 JL786470:JL852000 TH786470:TH852000 ADD786470:ADD852000 AMZ786470:AMZ852000 AWV786470:AWV852000 BGR786470:BGR852000 BQN786470:BQN852000 CAJ786470:CAJ852000 CKF786470:CKF852000 CUB786470:CUB852000 DDX786470:DDX852000 DNT786470:DNT852000 DXP786470:DXP852000 EHL786470:EHL852000 ERH786470:ERH852000 FBD786470:FBD852000 FKZ786470:FKZ852000 FUV786470:FUV852000 GER786470:GER852000 GON786470:GON852000 GYJ786470:GYJ852000 HIF786470:HIF852000 HSB786470:HSB852000 IBX786470:IBX852000 ILT786470:ILT852000 IVP786470:IVP852000 JFL786470:JFL852000 JPH786470:JPH852000 JZD786470:JZD852000 KIZ786470:KIZ852000 KSV786470:KSV852000 LCR786470:LCR852000 LMN786470:LMN852000 LWJ786470:LWJ852000 MGF786470:MGF852000 MQB786470:MQB852000 MZX786470:MZX852000 NJT786470:NJT852000 NTP786470:NTP852000 ODL786470:ODL852000 ONH786470:ONH852000 OXD786470:OXD852000 PGZ786470:PGZ852000 PQV786470:PQV852000 QAR786470:QAR852000 QKN786470:QKN852000 QUJ786470:QUJ852000 REF786470:REF852000 ROB786470:ROB852000 RXX786470:RXX852000 SHT786470:SHT852000 SRP786470:SRP852000 TBL786470:TBL852000 TLH786470:TLH852000 TVD786470:TVD852000 UEZ786470:UEZ852000 UOV786470:UOV852000 UYR786470:UYR852000 VIN786470:VIN852000 VSJ786470:VSJ852000 WCF786470:WCF852000 WMB786470:WMB852000 WVX786470:WVX852000 P852006:P917536 JL852006:JL917536 TH852006:TH917536 ADD852006:ADD917536 AMZ852006:AMZ917536 AWV852006:AWV917536 BGR852006:BGR917536 BQN852006:BQN917536 CAJ852006:CAJ917536 CKF852006:CKF917536 CUB852006:CUB917536 DDX852006:DDX917536 DNT852006:DNT917536 DXP852006:DXP917536 EHL852006:EHL917536 ERH852006:ERH917536 FBD852006:FBD917536 FKZ852006:FKZ917536 FUV852006:FUV917536 GER852006:GER917536 GON852006:GON917536 GYJ852006:GYJ917536 HIF852006:HIF917536 HSB852006:HSB917536 IBX852006:IBX917536 ILT852006:ILT917536 IVP852006:IVP917536 JFL852006:JFL917536 JPH852006:JPH917536 JZD852006:JZD917536 KIZ852006:KIZ917536 KSV852006:KSV917536 LCR852006:LCR917536 LMN852006:LMN917536 LWJ852006:LWJ917536 MGF852006:MGF917536 MQB852006:MQB917536 MZX852006:MZX917536 NJT852006:NJT917536 NTP852006:NTP917536 ODL852006:ODL917536 ONH852006:ONH917536 OXD852006:OXD917536 PGZ852006:PGZ917536 PQV852006:PQV917536 QAR852006:QAR917536 QKN852006:QKN917536 QUJ852006:QUJ917536 REF852006:REF917536 ROB852006:ROB917536 RXX852006:RXX917536 SHT852006:SHT917536 SRP852006:SRP917536 TBL852006:TBL917536 TLH852006:TLH917536 TVD852006:TVD917536 UEZ852006:UEZ917536 UOV852006:UOV917536 UYR852006:UYR917536 VIN852006:VIN917536 VSJ852006:VSJ917536 WCF852006:WCF917536 WMB852006:WMB917536 WVX852006:WVX917536 P917542:P983072 JL917542:JL983072 TH917542:TH983072 ADD917542:ADD983072 AMZ917542:AMZ983072 AWV917542:AWV983072 BGR917542:BGR983072 BQN917542:BQN983072 CAJ917542:CAJ983072 CKF917542:CKF983072 CUB917542:CUB983072 DDX917542:DDX983072 DNT917542:DNT983072 DXP917542:DXP983072 EHL917542:EHL983072 ERH917542:ERH983072 FBD917542:FBD983072 FKZ917542:FKZ983072 FUV917542:FUV983072 GER917542:GER983072 GON917542:GON983072 GYJ917542:GYJ983072 HIF917542:HIF983072 HSB917542:HSB983072 IBX917542:IBX983072 ILT917542:ILT983072 IVP917542:IVP983072 JFL917542:JFL983072 JPH917542:JPH983072 JZD917542:JZD983072 KIZ917542:KIZ983072 KSV917542:KSV983072 LCR917542:LCR983072 LMN917542:LMN983072 LWJ917542:LWJ983072 MGF917542:MGF983072 MQB917542:MQB983072 MZX917542:MZX983072 NJT917542:NJT983072 NTP917542:NTP983072 ODL917542:ODL983072 ONH917542:ONH983072 OXD917542:OXD983072 PGZ917542:PGZ983072 PQV917542:PQV983072 QAR917542:QAR983072 QKN917542:QKN983072 QUJ917542:QUJ983072 REF917542:REF983072 ROB917542:ROB983072 RXX917542:RXX983072 SHT917542:SHT983072 SRP917542:SRP983072 TBL917542:TBL983072 TLH917542:TLH983072 TVD917542:TVD983072 UEZ917542:UEZ983072 UOV917542:UOV983072 UYR917542:UYR983072 VIN917542:VIN983072 VSJ917542:VSJ983072 WCF917542:WCF983072 WMB917542:WMB983072 WVX917542:WVX983072 P983078:P1048576 JL983078:JL1048576 TH983078:TH1048576 ADD983078:ADD1048576 AMZ983078:AMZ1048576 AWV983078:AWV1048576 BGR983078:BGR1048576 BQN983078:BQN1048576 CAJ983078:CAJ1048576 CKF983078:CKF1048576 CUB983078:CUB1048576 DDX983078:DDX1048576 DNT983078:DNT1048576 DXP983078:DXP1048576 EHL983078:EHL1048576 ERH983078:ERH1048576 FBD983078:FBD1048576 FKZ983078:FKZ1048576 FUV983078:FUV1048576 GER983078:GER1048576 GON983078:GON1048576 GYJ983078:GYJ1048576 HIF983078:HIF1048576 HSB983078:HSB1048576 IBX983078:IBX1048576 ILT983078:ILT1048576 IVP983078:IVP1048576 JFL983078:JFL1048576 JPH983078:JPH1048576 JZD983078:JZD1048576 KIZ983078:KIZ1048576 KSV983078:KSV1048576 LCR983078:LCR1048576 LMN983078:LMN1048576 LWJ983078:LWJ1048576 MGF983078:MGF1048576 MQB983078:MQB1048576 MZX983078:MZX1048576 NJT983078:NJT1048576 NTP983078:NTP1048576 ODL983078:ODL1048576 ONH983078:ONH1048576 OXD983078:OXD1048576 PGZ983078:PGZ1048576 PQV983078:PQV1048576 QAR983078:QAR1048576 QKN983078:QKN1048576 QUJ983078:QUJ1048576 REF983078:REF1048576 ROB983078:ROB1048576 RXX983078:RXX1048576 SHT983078:SHT1048576 SRP983078:SRP1048576 TBL983078:TBL1048576 TLH983078:TLH1048576 TVD983078:TVD1048576 UEZ983078:UEZ1048576 UOV983078:UOV1048576 UYR983078:UYR1048576 VIN983078:VIN1048576 VSJ983078:VSJ1048576 WCF983078:WCF1048576 WMB983078:WMB1048576 WVX983078:WVX1048576 M1:M13 JI1:JI13 TE1:TE13 ADA1:ADA13 AMW1:AMW13 AWS1:AWS13 BGO1:BGO13 BQK1:BQK13 CAG1:CAG13 CKC1:CKC13 CTY1:CTY13 DDU1:DDU13 DNQ1:DNQ13 DXM1:DXM13 EHI1:EHI13 ERE1:ERE13 FBA1:FBA13 FKW1:FKW13 FUS1:FUS13 GEO1:GEO13 GOK1:GOK13 GYG1:GYG13 HIC1:HIC13 HRY1:HRY13 IBU1:IBU13 ILQ1:ILQ13 IVM1:IVM13 JFI1:JFI13 JPE1:JPE13 JZA1:JZA13 KIW1:KIW13 KSS1:KSS13 LCO1:LCO13 LMK1:LMK13 LWG1:LWG13 MGC1:MGC13 MPY1:MPY13 MZU1:MZU13 NJQ1:NJQ13 NTM1:NTM13 ODI1:ODI13 ONE1:ONE13 OXA1:OXA13 PGW1:PGW13 PQS1:PQS13 QAO1:QAO13 QKK1:QKK13 QUG1:QUG13 REC1:REC13 RNY1:RNY13 RXU1:RXU13 SHQ1:SHQ13 SRM1:SRM13 TBI1:TBI13 TLE1:TLE13 TVA1:TVA13 UEW1:UEW13 UOS1:UOS13 UYO1:UYO13 VIK1:VIK13 VSG1:VSG13 WCC1:WCC13 WLY1:WLY13 WVU1:WVU13 M65537:M65549 JI65537:JI65549 TE65537:TE65549 ADA65537:ADA65549 AMW65537:AMW65549 AWS65537:AWS65549 BGO65537:BGO65549 BQK65537:BQK65549 CAG65537:CAG65549 CKC65537:CKC65549 CTY65537:CTY65549 DDU65537:DDU65549 DNQ65537:DNQ65549 DXM65537:DXM65549 EHI65537:EHI65549 ERE65537:ERE65549 FBA65537:FBA65549 FKW65537:FKW65549 FUS65537:FUS65549 GEO65537:GEO65549 GOK65537:GOK65549 GYG65537:GYG65549 HIC65537:HIC65549 HRY65537:HRY65549 IBU65537:IBU65549 ILQ65537:ILQ65549 IVM65537:IVM65549 JFI65537:JFI65549 JPE65537:JPE65549 JZA65537:JZA65549 KIW65537:KIW65549 KSS65537:KSS65549 LCO65537:LCO65549 LMK65537:LMK65549 LWG65537:LWG65549 MGC65537:MGC65549 MPY65537:MPY65549 MZU65537:MZU65549 NJQ65537:NJQ65549 NTM65537:NTM65549 ODI65537:ODI65549 ONE65537:ONE65549 OXA65537:OXA65549 PGW65537:PGW65549 PQS65537:PQS65549 QAO65537:QAO65549 QKK65537:QKK65549 QUG65537:QUG65549 REC65537:REC65549 RNY65537:RNY65549 RXU65537:RXU65549 SHQ65537:SHQ65549 SRM65537:SRM65549 TBI65537:TBI65549 TLE65537:TLE65549 TVA65537:TVA65549 UEW65537:UEW65549 UOS65537:UOS65549 UYO65537:UYO65549 VIK65537:VIK65549 VSG65537:VSG65549 WCC65537:WCC65549 WLY65537:WLY65549 WVU65537:WVU65549 M131073:M131085 JI131073:JI131085 TE131073:TE131085 ADA131073:ADA131085 AMW131073:AMW131085 AWS131073:AWS131085 BGO131073:BGO131085 BQK131073:BQK131085 CAG131073:CAG131085 CKC131073:CKC131085 CTY131073:CTY131085 DDU131073:DDU131085 DNQ131073:DNQ131085 DXM131073:DXM131085 EHI131073:EHI131085 ERE131073:ERE131085 FBA131073:FBA131085 FKW131073:FKW131085 FUS131073:FUS131085 GEO131073:GEO131085 GOK131073:GOK131085 GYG131073:GYG131085 HIC131073:HIC131085 HRY131073:HRY131085 IBU131073:IBU131085 ILQ131073:ILQ131085 IVM131073:IVM131085 JFI131073:JFI131085 JPE131073:JPE131085 JZA131073:JZA131085 KIW131073:KIW131085 KSS131073:KSS131085 LCO131073:LCO131085 LMK131073:LMK131085 LWG131073:LWG131085 MGC131073:MGC131085 MPY131073:MPY131085 MZU131073:MZU131085 NJQ131073:NJQ131085 NTM131073:NTM131085 ODI131073:ODI131085 ONE131073:ONE131085 OXA131073:OXA131085 PGW131073:PGW131085 PQS131073:PQS131085 QAO131073:QAO131085 QKK131073:QKK131085 QUG131073:QUG131085 REC131073:REC131085 RNY131073:RNY131085 RXU131073:RXU131085 SHQ131073:SHQ131085 SRM131073:SRM131085 TBI131073:TBI131085 TLE131073:TLE131085 TVA131073:TVA131085 UEW131073:UEW131085 UOS131073:UOS131085 UYO131073:UYO131085 VIK131073:VIK131085 VSG131073:VSG131085 WCC131073:WCC131085 WLY131073:WLY131085 WVU131073:WVU131085 M196609:M196621 JI196609:JI196621 TE196609:TE196621 ADA196609:ADA196621 AMW196609:AMW196621 AWS196609:AWS196621 BGO196609:BGO196621 BQK196609:BQK196621 CAG196609:CAG196621 CKC196609:CKC196621 CTY196609:CTY196621 DDU196609:DDU196621 DNQ196609:DNQ196621 DXM196609:DXM196621 EHI196609:EHI196621 ERE196609:ERE196621 FBA196609:FBA196621 FKW196609:FKW196621 FUS196609:FUS196621 GEO196609:GEO196621 GOK196609:GOK196621 GYG196609:GYG196621 HIC196609:HIC196621 HRY196609:HRY196621 IBU196609:IBU196621 ILQ196609:ILQ196621 IVM196609:IVM196621 JFI196609:JFI196621 JPE196609:JPE196621 JZA196609:JZA196621 KIW196609:KIW196621 KSS196609:KSS196621 LCO196609:LCO196621 LMK196609:LMK196621 LWG196609:LWG196621 MGC196609:MGC196621 MPY196609:MPY196621 MZU196609:MZU196621 NJQ196609:NJQ196621 NTM196609:NTM196621 ODI196609:ODI196621 ONE196609:ONE196621 OXA196609:OXA196621 PGW196609:PGW196621 PQS196609:PQS196621 QAO196609:QAO196621 QKK196609:QKK196621 QUG196609:QUG196621 REC196609:REC196621 RNY196609:RNY196621 RXU196609:RXU196621 SHQ196609:SHQ196621 SRM196609:SRM196621 TBI196609:TBI196621 TLE196609:TLE196621 TVA196609:TVA196621 UEW196609:UEW196621 UOS196609:UOS196621 UYO196609:UYO196621 VIK196609:VIK196621 VSG196609:VSG196621 WCC196609:WCC196621 WLY196609:WLY196621 WVU196609:WVU196621 M262145:M262157 JI262145:JI262157 TE262145:TE262157 ADA262145:ADA262157 AMW262145:AMW262157 AWS262145:AWS262157 BGO262145:BGO262157 BQK262145:BQK262157 CAG262145:CAG262157 CKC262145:CKC262157 CTY262145:CTY262157 DDU262145:DDU262157 DNQ262145:DNQ262157 DXM262145:DXM262157 EHI262145:EHI262157 ERE262145:ERE262157 FBA262145:FBA262157 FKW262145:FKW262157 FUS262145:FUS262157 GEO262145:GEO262157 GOK262145:GOK262157 GYG262145:GYG262157 HIC262145:HIC262157 HRY262145:HRY262157 IBU262145:IBU262157 ILQ262145:ILQ262157 IVM262145:IVM262157 JFI262145:JFI262157 JPE262145:JPE262157 JZA262145:JZA262157 KIW262145:KIW262157 KSS262145:KSS262157 LCO262145:LCO262157 LMK262145:LMK262157 LWG262145:LWG262157 MGC262145:MGC262157 MPY262145:MPY262157 MZU262145:MZU262157 NJQ262145:NJQ262157 NTM262145:NTM262157 ODI262145:ODI262157 ONE262145:ONE262157 OXA262145:OXA262157 PGW262145:PGW262157 PQS262145:PQS262157 QAO262145:QAO262157 QKK262145:QKK262157 QUG262145:QUG262157 REC262145:REC262157 RNY262145:RNY262157 RXU262145:RXU262157 SHQ262145:SHQ262157 SRM262145:SRM262157 TBI262145:TBI262157 TLE262145:TLE262157 TVA262145:TVA262157 UEW262145:UEW262157 UOS262145:UOS262157 UYO262145:UYO262157 VIK262145:VIK262157 VSG262145:VSG262157 WCC262145:WCC262157 WLY262145:WLY262157 WVU262145:WVU262157 M327681:M327693 JI327681:JI327693 TE327681:TE327693 ADA327681:ADA327693 AMW327681:AMW327693 AWS327681:AWS327693 BGO327681:BGO327693 BQK327681:BQK327693 CAG327681:CAG327693 CKC327681:CKC327693 CTY327681:CTY327693 DDU327681:DDU327693 DNQ327681:DNQ327693 DXM327681:DXM327693 EHI327681:EHI327693 ERE327681:ERE327693 FBA327681:FBA327693 FKW327681:FKW327693 FUS327681:FUS327693 GEO327681:GEO327693 GOK327681:GOK327693 GYG327681:GYG327693 HIC327681:HIC327693 HRY327681:HRY327693 IBU327681:IBU327693 ILQ327681:ILQ327693 IVM327681:IVM327693 JFI327681:JFI327693 JPE327681:JPE327693 JZA327681:JZA327693 KIW327681:KIW327693 KSS327681:KSS327693 LCO327681:LCO327693 LMK327681:LMK327693 LWG327681:LWG327693 MGC327681:MGC327693 MPY327681:MPY327693 MZU327681:MZU327693 NJQ327681:NJQ327693 NTM327681:NTM327693 ODI327681:ODI327693 ONE327681:ONE327693 OXA327681:OXA327693 PGW327681:PGW327693 PQS327681:PQS327693 QAO327681:QAO327693 QKK327681:QKK327693 QUG327681:QUG327693 REC327681:REC327693 RNY327681:RNY327693 RXU327681:RXU327693 SHQ327681:SHQ327693 SRM327681:SRM327693 TBI327681:TBI327693 TLE327681:TLE327693 TVA327681:TVA327693 UEW327681:UEW327693 UOS327681:UOS327693 UYO327681:UYO327693 VIK327681:VIK327693 VSG327681:VSG327693 WCC327681:WCC327693 WLY327681:WLY327693 WVU327681:WVU327693 M393217:M393229 JI393217:JI393229 TE393217:TE393229 ADA393217:ADA393229 AMW393217:AMW393229 AWS393217:AWS393229 BGO393217:BGO393229 BQK393217:BQK393229 CAG393217:CAG393229 CKC393217:CKC393229 CTY393217:CTY393229 DDU393217:DDU393229 DNQ393217:DNQ393229 DXM393217:DXM393229 EHI393217:EHI393229 ERE393217:ERE393229 FBA393217:FBA393229 FKW393217:FKW393229 FUS393217:FUS393229 GEO393217:GEO393229 GOK393217:GOK393229 GYG393217:GYG393229 HIC393217:HIC393229 HRY393217:HRY393229 IBU393217:IBU393229 ILQ393217:ILQ393229 IVM393217:IVM393229 JFI393217:JFI393229 JPE393217:JPE393229 JZA393217:JZA393229 KIW393217:KIW393229 KSS393217:KSS393229 LCO393217:LCO393229 LMK393217:LMK393229 LWG393217:LWG393229 MGC393217:MGC393229 MPY393217:MPY393229 MZU393217:MZU393229 NJQ393217:NJQ393229 NTM393217:NTM393229 ODI393217:ODI393229 ONE393217:ONE393229 OXA393217:OXA393229 PGW393217:PGW393229 PQS393217:PQS393229 QAO393217:QAO393229 QKK393217:QKK393229 QUG393217:QUG393229 REC393217:REC393229 RNY393217:RNY393229 RXU393217:RXU393229 SHQ393217:SHQ393229 SRM393217:SRM393229 TBI393217:TBI393229 TLE393217:TLE393229 TVA393217:TVA393229 UEW393217:UEW393229 UOS393217:UOS393229 UYO393217:UYO393229 VIK393217:VIK393229 VSG393217:VSG393229 WCC393217:WCC393229 WLY393217:WLY393229 WVU393217:WVU393229 M458753:M458765 JI458753:JI458765 TE458753:TE458765 ADA458753:ADA458765 AMW458753:AMW458765 AWS458753:AWS458765 BGO458753:BGO458765 BQK458753:BQK458765 CAG458753:CAG458765 CKC458753:CKC458765 CTY458753:CTY458765 DDU458753:DDU458765 DNQ458753:DNQ458765 DXM458753:DXM458765 EHI458753:EHI458765 ERE458753:ERE458765 FBA458753:FBA458765 FKW458753:FKW458765 FUS458753:FUS458765 GEO458753:GEO458765 GOK458753:GOK458765 GYG458753:GYG458765 HIC458753:HIC458765 HRY458753:HRY458765 IBU458753:IBU458765 ILQ458753:ILQ458765 IVM458753:IVM458765 JFI458753:JFI458765 JPE458753:JPE458765 JZA458753:JZA458765 KIW458753:KIW458765 KSS458753:KSS458765 LCO458753:LCO458765 LMK458753:LMK458765 LWG458753:LWG458765 MGC458753:MGC458765 MPY458753:MPY458765 MZU458753:MZU458765 NJQ458753:NJQ458765 NTM458753:NTM458765 ODI458753:ODI458765 ONE458753:ONE458765 OXA458753:OXA458765 PGW458753:PGW458765 PQS458753:PQS458765 QAO458753:QAO458765 QKK458753:QKK458765 QUG458753:QUG458765 REC458753:REC458765 RNY458753:RNY458765 RXU458753:RXU458765 SHQ458753:SHQ458765 SRM458753:SRM458765 TBI458753:TBI458765 TLE458753:TLE458765 TVA458753:TVA458765 UEW458753:UEW458765 UOS458753:UOS458765 UYO458753:UYO458765 VIK458753:VIK458765 VSG458753:VSG458765 WCC458753:WCC458765 WLY458753:WLY458765 WVU458753:WVU458765 M524289:M524301 JI524289:JI524301 TE524289:TE524301 ADA524289:ADA524301 AMW524289:AMW524301 AWS524289:AWS524301 BGO524289:BGO524301 BQK524289:BQK524301 CAG524289:CAG524301 CKC524289:CKC524301 CTY524289:CTY524301 DDU524289:DDU524301 DNQ524289:DNQ524301 DXM524289:DXM524301 EHI524289:EHI524301 ERE524289:ERE524301 FBA524289:FBA524301 FKW524289:FKW524301 FUS524289:FUS524301 GEO524289:GEO524301 GOK524289:GOK524301 GYG524289:GYG524301 HIC524289:HIC524301 HRY524289:HRY524301 IBU524289:IBU524301 ILQ524289:ILQ524301 IVM524289:IVM524301 JFI524289:JFI524301 JPE524289:JPE524301 JZA524289:JZA524301 KIW524289:KIW524301 KSS524289:KSS524301 LCO524289:LCO524301 LMK524289:LMK524301 LWG524289:LWG524301 MGC524289:MGC524301 MPY524289:MPY524301 MZU524289:MZU524301 NJQ524289:NJQ524301 NTM524289:NTM524301 ODI524289:ODI524301 ONE524289:ONE524301 OXA524289:OXA524301 PGW524289:PGW524301 PQS524289:PQS524301 QAO524289:QAO524301 QKK524289:QKK524301 QUG524289:QUG524301 REC524289:REC524301 RNY524289:RNY524301 RXU524289:RXU524301 SHQ524289:SHQ524301 SRM524289:SRM524301 TBI524289:TBI524301 TLE524289:TLE524301 TVA524289:TVA524301 UEW524289:UEW524301 UOS524289:UOS524301 UYO524289:UYO524301 VIK524289:VIK524301 VSG524289:VSG524301 WCC524289:WCC524301 WLY524289:WLY524301 WVU524289:WVU524301 M589825:M589837 JI589825:JI589837 TE589825:TE589837 ADA589825:ADA589837 AMW589825:AMW589837 AWS589825:AWS589837 BGO589825:BGO589837 BQK589825:BQK589837 CAG589825:CAG589837 CKC589825:CKC589837 CTY589825:CTY589837 DDU589825:DDU589837 DNQ589825:DNQ589837 DXM589825:DXM589837 EHI589825:EHI589837 ERE589825:ERE589837 FBA589825:FBA589837 FKW589825:FKW589837 FUS589825:FUS589837 GEO589825:GEO589837 GOK589825:GOK589837 GYG589825:GYG589837 HIC589825:HIC589837 HRY589825:HRY589837 IBU589825:IBU589837 ILQ589825:ILQ589837 IVM589825:IVM589837 JFI589825:JFI589837 JPE589825:JPE589837 JZA589825:JZA589837 KIW589825:KIW589837 KSS589825:KSS589837 LCO589825:LCO589837 LMK589825:LMK589837 LWG589825:LWG589837 MGC589825:MGC589837 MPY589825:MPY589837 MZU589825:MZU589837 NJQ589825:NJQ589837 NTM589825:NTM589837 ODI589825:ODI589837 ONE589825:ONE589837 OXA589825:OXA589837 PGW589825:PGW589837 PQS589825:PQS589837 QAO589825:QAO589837 QKK589825:QKK589837 QUG589825:QUG589837 REC589825:REC589837 RNY589825:RNY589837 RXU589825:RXU589837 SHQ589825:SHQ589837 SRM589825:SRM589837 TBI589825:TBI589837 TLE589825:TLE589837 TVA589825:TVA589837 UEW589825:UEW589837 UOS589825:UOS589837 UYO589825:UYO589837 VIK589825:VIK589837 VSG589825:VSG589837 WCC589825:WCC589837 WLY589825:WLY589837 WVU589825:WVU589837 M655361:M655373 JI655361:JI655373 TE655361:TE655373 ADA655361:ADA655373 AMW655361:AMW655373 AWS655361:AWS655373 BGO655361:BGO655373 BQK655361:BQK655373 CAG655361:CAG655373 CKC655361:CKC655373 CTY655361:CTY655373 DDU655361:DDU655373 DNQ655361:DNQ655373 DXM655361:DXM655373 EHI655361:EHI655373 ERE655361:ERE655373 FBA655361:FBA655373 FKW655361:FKW655373 FUS655361:FUS655373 GEO655361:GEO655373 GOK655361:GOK655373 GYG655361:GYG655373 HIC655361:HIC655373 HRY655361:HRY655373 IBU655361:IBU655373 ILQ655361:ILQ655373 IVM655361:IVM655373 JFI655361:JFI655373 JPE655361:JPE655373 JZA655361:JZA655373 KIW655361:KIW655373 KSS655361:KSS655373 LCO655361:LCO655373 LMK655361:LMK655373 LWG655361:LWG655373 MGC655361:MGC655373 MPY655361:MPY655373 MZU655361:MZU655373 NJQ655361:NJQ655373 NTM655361:NTM655373 ODI655361:ODI655373 ONE655361:ONE655373 OXA655361:OXA655373 PGW655361:PGW655373 PQS655361:PQS655373 QAO655361:QAO655373 QKK655361:QKK655373 QUG655361:QUG655373 REC655361:REC655373 RNY655361:RNY655373 RXU655361:RXU655373 SHQ655361:SHQ655373 SRM655361:SRM655373 TBI655361:TBI655373 TLE655361:TLE655373 TVA655361:TVA655373 UEW655361:UEW655373 UOS655361:UOS655373 UYO655361:UYO655373 VIK655361:VIK655373 VSG655361:VSG655373 WCC655361:WCC655373 WLY655361:WLY655373 WVU655361:WVU655373 M720897:M720909 JI720897:JI720909 TE720897:TE720909 ADA720897:ADA720909 AMW720897:AMW720909 AWS720897:AWS720909 BGO720897:BGO720909 BQK720897:BQK720909 CAG720897:CAG720909 CKC720897:CKC720909 CTY720897:CTY720909 DDU720897:DDU720909 DNQ720897:DNQ720909 DXM720897:DXM720909 EHI720897:EHI720909 ERE720897:ERE720909 FBA720897:FBA720909 FKW720897:FKW720909 FUS720897:FUS720909 GEO720897:GEO720909 GOK720897:GOK720909 GYG720897:GYG720909 HIC720897:HIC720909 HRY720897:HRY720909 IBU720897:IBU720909 ILQ720897:ILQ720909 IVM720897:IVM720909 JFI720897:JFI720909 JPE720897:JPE720909 JZA720897:JZA720909 KIW720897:KIW720909 KSS720897:KSS720909 LCO720897:LCO720909 LMK720897:LMK720909 LWG720897:LWG720909 MGC720897:MGC720909 MPY720897:MPY720909 MZU720897:MZU720909 NJQ720897:NJQ720909 NTM720897:NTM720909 ODI720897:ODI720909 ONE720897:ONE720909 OXA720897:OXA720909 PGW720897:PGW720909 PQS720897:PQS720909 QAO720897:QAO720909 QKK720897:QKK720909 QUG720897:QUG720909 REC720897:REC720909 RNY720897:RNY720909 RXU720897:RXU720909 SHQ720897:SHQ720909 SRM720897:SRM720909 TBI720897:TBI720909 TLE720897:TLE720909 TVA720897:TVA720909 UEW720897:UEW720909 UOS720897:UOS720909 UYO720897:UYO720909 VIK720897:VIK720909 VSG720897:VSG720909 WCC720897:WCC720909 WLY720897:WLY720909 WVU720897:WVU720909 M786433:M786445 JI786433:JI786445 TE786433:TE786445 ADA786433:ADA786445 AMW786433:AMW786445 AWS786433:AWS786445 BGO786433:BGO786445 BQK786433:BQK786445 CAG786433:CAG786445 CKC786433:CKC786445 CTY786433:CTY786445 DDU786433:DDU786445 DNQ786433:DNQ786445 DXM786433:DXM786445 EHI786433:EHI786445 ERE786433:ERE786445 FBA786433:FBA786445 FKW786433:FKW786445 FUS786433:FUS786445 GEO786433:GEO786445 GOK786433:GOK786445 GYG786433:GYG786445 HIC786433:HIC786445 HRY786433:HRY786445 IBU786433:IBU786445 ILQ786433:ILQ786445 IVM786433:IVM786445 JFI786433:JFI786445 JPE786433:JPE786445 JZA786433:JZA786445 KIW786433:KIW786445 KSS786433:KSS786445 LCO786433:LCO786445 LMK786433:LMK786445 LWG786433:LWG786445 MGC786433:MGC786445 MPY786433:MPY786445 MZU786433:MZU786445 NJQ786433:NJQ786445 NTM786433:NTM786445 ODI786433:ODI786445 ONE786433:ONE786445 OXA786433:OXA786445 PGW786433:PGW786445 PQS786433:PQS786445 QAO786433:QAO786445 QKK786433:QKK786445 QUG786433:QUG786445 REC786433:REC786445 RNY786433:RNY786445 RXU786433:RXU786445 SHQ786433:SHQ786445 SRM786433:SRM786445 TBI786433:TBI786445 TLE786433:TLE786445 TVA786433:TVA786445 UEW786433:UEW786445 UOS786433:UOS786445 UYO786433:UYO786445 VIK786433:VIK786445 VSG786433:VSG786445 WCC786433:WCC786445 WLY786433:WLY786445 WVU786433:WVU786445 M851969:M851981 JI851969:JI851981 TE851969:TE851981 ADA851969:ADA851981 AMW851969:AMW851981 AWS851969:AWS851981 BGO851969:BGO851981 BQK851969:BQK851981 CAG851969:CAG851981 CKC851969:CKC851981 CTY851969:CTY851981 DDU851969:DDU851981 DNQ851969:DNQ851981 DXM851969:DXM851981 EHI851969:EHI851981 ERE851969:ERE851981 FBA851969:FBA851981 FKW851969:FKW851981 FUS851969:FUS851981 GEO851969:GEO851981 GOK851969:GOK851981 GYG851969:GYG851981 HIC851969:HIC851981 HRY851969:HRY851981 IBU851969:IBU851981 ILQ851969:ILQ851981 IVM851969:IVM851981 JFI851969:JFI851981 JPE851969:JPE851981 JZA851969:JZA851981 KIW851969:KIW851981 KSS851969:KSS851981 LCO851969:LCO851981 LMK851969:LMK851981 LWG851969:LWG851981 MGC851969:MGC851981 MPY851969:MPY851981 MZU851969:MZU851981 NJQ851969:NJQ851981 NTM851969:NTM851981 ODI851969:ODI851981 ONE851969:ONE851981 OXA851969:OXA851981 PGW851969:PGW851981 PQS851969:PQS851981 QAO851969:QAO851981 QKK851969:QKK851981 QUG851969:QUG851981 REC851969:REC851981 RNY851969:RNY851981 RXU851969:RXU851981 SHQ851969:SHQ851981 SRM851969:SRM851981 TBI851969:TBI851981 TLE851969:TLE851981 TVA851969:TVA851981 UEW851969:UEW851981 UOS851969:UOS851981 UYO851969:UYO851981 VIK851969:VIK851981 VSG851969:VSG851981 WCC851969:WCC851981 WLY851969:WLY851981 WVU851969:WVU851981 M917505:M917517 JI917505:JI917517 TE917505:TE917517 ADA917505:ADA917517 AMW917505:AMW917517 AWS917505:AWS917517 BGO917505:BGO917517 BQK917505:BQK917517 CAG917505:CAG917517 CKC917505:CKC917517 CTY917505:CTY917517 DDU917505:DDU917517 DNQ917505:DNQ917517 DXM917505:DXM917517 EHI917505:EHI917517 ERE917505:ERE917517 FBA917505:FBA917517 FKW917505:FKW917517 FUS917505:FUS917517 GEO917505:GEO917517 GOK917505:GOK917517 GYG917505:GYG917517 HIC917505:HIC917517 HRY917505:HRY917517 IBU917505:IBU917517 ILQ917505:ILQ917517 IVM917505:IVM917517 JFI917505:JFI917517 JPE917505:JPE917517 JZA917505:JZA917517 KIW917505:KIW917517 KSS917505:KSS917517 LCO917505:LCO917517 LMK917505:LMK917517 LWG917505:LWG917517 MGC917505:MGC917517 MPY917505:MPY917517 MZU917505:MZU917517 NJQ917505:NJQ917517 NTM917505:NTM917517 ODI917505:ODI917517 ONE917505:ONE917517 OXA917505:OXA917517 PGW917505:PGW917517 PQS917505:PQS917517 QAO917505:QAO917517 QKK917505:QKK917517 QUG917505:QUG917517 REC917505:REC917517 RNY917505:RNY917517 RXU917505:RXU917517 SHQ917505:SHQ917517 SRM917505:SRM917517 TBI917505:TBI917517 TLE917505:TLE917517 TVA917505:TVA917517 UEW917505:UEW917517 UOS917505:UOS917517 UYO917505:UYO917517 VIK917505:VIK917517 VSG917505:VSG917517 WCC917505:WCC917517 WLY917505:WLY917517 WVU917505:WVU917517 M983041:M983053 JI983041:JI983053 TE983041:TE983053 ADA983041:ADA983053 AMW983041:AMW983053 AWS983041:AWS983053 BGO983041:BGO983053 BQK983041:BQK983053 CAG983041:CAG983053 CKC983041:CKC983053 CTY983041:CTY983053 DDU983041:DDU983053 DNQ983041:DNQ983053 DXM983041:DXM983053 EHI983041:EHI983053 ERE983041:ERE983053 FBA983041:FBA983053 FKW983041:FKW983053 FUS983041:FUS983053 GEO983041:GEO983053 GOK983041:GOK983053 GYG983041:GYG983053 HIC983041:HIC983053 HRY983041:HRY983053 IBU983041:IBU983053 ILQ983041:ILQ983053 IVM983041:IVM983053 JFI983041:JFI983053 JPE983041:JPE983053 JZA983041:JZA983053 KIW983041:KIW983053 KSS983041:KSS983053 LCO983041:LCO983053 LMK983041:LMK983053 LWG983041:LWG983053 MGC983041:MGC983053 MPY983041:MPY983053 MZU983041:MZU983053 NJQ983041:NJQ983053 NTM983041:NTM983053 ODI983041:ODI983053 ONE983041:ONE983053 OXA983041:OXA983053 PGW983041:PGW983053 PQS983041:PQS983053 QAO983041:QAO983053 QKK983041:QKK983053 QUG983041:QUG983053 REC983041:REC983053 RNY983041:RNY983053 RXU983041:RXU983053 SHQ983041:SHQ983053 SRM983041:SRM983053 TBI983041:TBI983053 TLE983041:TLE983053 TVA983041:TVA983053 UEW983041:UEW983053 UOS983041:UOS983053 UYO983041:UYO983053 VIK983041:VIK983053 VSG983041:VSG983053 WCC983041:WCC983053 WLY983041:WLY983053 WVU983041:WVU983053 N1:O1048576 JJ1:JK1048576 TF1:TG1048576 ADB1:ADC1048576 AMX1:AMY1048576 AWT1:AWU1048576 BGP1:BGQ1048576 BQL1:BQM1048576 CAH1:CAI1048576 CKD1:CKE1048576 CTZ1:CUA1048576 DDV1:DDW1048576 DNR1:DNS1048576 DXN1:DXO1048576 EHJ1:EHK1048576 ERF1:ERG1048576 FBB1:FBC1048576 FKX1:FKY1048576 FUT1:FUU1048576 GEP1:GEQ1048576 GOL1:GOM1048576 GYH1:GYI1048576 HID1:HIE1048576 HRZ1:HSA1048576 IBV1:IBW1048576 ILR1:ILS1048576 IVN1:IVO1048576 JFJ1:JFK1048576 JPF1:JPG1048576 JZB1:JZC1048576 KIX1:KIY1048576 KST1:KSU1048576 LCP1:LCQ1048576 LML1:LMM1048576 LWH1:LWI1048576 MGD1:MGE1048576 MPZ1:MQA1048576 MZV1:MZW1048576 NJR1:NJS1048576 NTN1:NTO1048576 ODJ1:ODK1048576 ONF1:ONG1048576 OXB1:OXC1048576 PGX1:PGY1048576 PQT1:PQU1048576 QAP1:QAQ1048576 QKL1:QKM1048576 QUH1:QUI1048576 RED1:REE1048576 RNZ1:ROA1048576 RXV1:RXW1048576 SHR1:SHS1048576 SRN1:SRO1048576 TBJ1:TBK1048576 TLF1:TLG1048576 TVB1:TVC1048576 UEX1:UEY1048576 UOT1:UOU1048576 UYP1:UYQ1048576 VIL1:VIM1048576 VSH1:VSI1048576 WCD1:WCE1048576 WLZ1:WMA1048576 WVV1:WVW1048576 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K1:K37 JG1:JG37 TC1:TC37 ACY1:ACY37 AMU1:AMU37 AWQ1:AWQ37 BGM1:BGM37 BQI1:BQI37 CAE1:CAE37 CKA1:CKA37 CTW1:CTW37 DDS1:DDS37 DNO1:DNO37 DXK1:DXK37 EHG1:EHG37 ERC1:ERC37 FAY1:FAY37 FKU1:FKU37 FUQ1:FUQ37 GEM1:GEM37 GOI1:GOI37 GYE1:GYE37 HIA1:HIA37 HRW1:HRW37 IBS1:IBS37 ILO1:ILO37 IVK1:IVK37 JFG1:JFG37 JPC1:JPC37 JYY1:JYY37 KIU1:KIU37 KSQ1:KSQ37 LCM1:LCM37 LMI1:LMI37 LWE1:LWE37 MGA1:MGA37 MPW1:MPW37 MZS1:MZS37 NJO1:NJO37 NTK1:NTK37 ODG1:ODG37 ONC1:ONC37 OWY1:OWY37 PGU1:PGU37 PQQ1:PQQ37 QAM1:QAM37 QKI1:QKI37 QUE1:QUE37 REA1:REA37 RNW1:RNW37 RXS1:RXS37 SHO1:SHO37 SRK1:SRK37 TBG1:TBG37 TLC1:TLC37 TUY1:TUY37 UEU1:UEU37 UOQ1:UOQ37 UYM1:UYM37 VII1:VII37 VSE1:VSE37 WCA1:WCA37 WLW1:WLW37 WVS1:WVS37 K65537:K65573 JG65537:JG65573 TC65537:TC65573 ACY65537:ACY65573 AMU65537:AMU65573 AWQ65537:AWQ65573 BGM65537:BGM65573 BQI65537:BQI65573 CAE65537:CAE65573 CKA65537:CKA65573 CTW65537:CTW65573 DDS65537:DDS65573 DNO65537:DNO65573 DXK65537:DXK65573 EHG65537:EHG65573 ERC65537:ERC65573 FAY65537:FAY65573 FKU65537:FKU65573 FUQ65537:FUQ65573 GEM65537:GEM65573 GOI65537:GOI65573 GYE65537:GYE65573 HIA65537:HIA65573 HRW65537:HRW65573 IBS65537:IBS65573 ILO65537:ILO65573 IVK65537:IVK65573 JFG65537:JFG65573 JPC65537:JPC65573 JYY65537:JYY65573 KIU65537:KIU65573 KSQ65537:KSQ65573 LCM65537:LCM65573 LMI65537:LMI65573 LWE65537:LWE65573 MGA65537:MGA65573 MPW65537:MPW65573 MZS65537:MZS65573 NJO65537:NJO65573 NTK65537:NTK65573 ODG65537:ODG65573 ONC65537:ONC65573 OWY65537:OWY65573 PGU65537:PGU65573 PQQ65537:PQQ65573 QAM65537:QAM65573 QKI65537:QKI65573 QUE65537:QUE65573 REA65537:REA65573 RNW65537:RNW65573 RXS65537:RXS65573 SHO65537:SHO65573 SRK65537:SRK65573 TBG65537:TBG65573 TLC65537:TLC65573 TUY65537:TUY65573 UEU65537:UEU65573 UOQ65537:UOQ65573 UYM65537:UYM65573 VII65537:VII65573 VSE65537:VSE65573 WCA65537:WCA65573 WLW65537:WLW65573 WVS65537:WVS65573 K131073:K131109 JG131073:JG131109 TC131073:TC131109 ACY131073:ACY131109 AMU131073:AMU131109 AWQ131073:AWQ131109 BGM131073:BGM131109 BQI131073:BQI131109 CAE131073:CAE131109 CKA131073:CKA131109 CTW131073:CTW131109 DDS131073:DDS131109 DNO131073:DNO131109 DXK131073:DXK131109 EHG131073:EHG131109 ERC131073:ERC131109 FAY131073:FAY131109 FKU131073:FKU131109 FUQ131073:FUQ131109 GEM131073:GEM131109 GOI131073:GOI131109 GYE131073:GYE131109 HIA131073:HIA131109 HRW131073:HRW131109 IBS131073:IBS131109 ILO131073:ILO131109 IVK131073:IVK131109 JFG131073:JFG131109 JPC131073:JPC131109 JYY131073:JYY131109 KIU131073:KIU131109 KSQ131073:KSQ131109 LCM131073:LCM131109 LMI131073:LMI131109 LWE131073:LWE131109 MGA131073:MGA131109 MPW131073:MPW131109 MZS131073:MZS131109 NJO131073:NJO131109 NTK131073:NTK131109 ODG131073:ODG131109 ONC131073:ONC131109 OWY131073:OWY131109 PGU131073:PGU131109 PQQ131073:PQQ131109 QAM131073:QAM131109 QKI131073:QKI131109 QUE131073:QUE131109 REA131073:REA131109 RNW131073:RNW131109 RXS131073:RXS131109 SHO131073:SHO131109 SRK131073:SRK131109 TBG131073:TBG131109 TLC131073:TLC131109 TUY131073:TUY131109 UEU131073:UEU131109 UOQ131073:UOQ131109 UYM131073:UYM131109 VII131073:VII131109 VSE131073:VSE131109 WCA131073:WCA131109 WLW131073:WLW131109 WVS131073:WVS131109 K196609:K196645 JG196609:JG196645 TC196609:TC196645 ACY196609:ACY196645 AMU196609:AMU196645 AWQ196609:AWQ196645 BGM196609:BGM196645 BQI196609:BQI196645 CAE196609:CAE196645 CKA196609:CKA196645 CTW196609:CTW196645 DDS196609:DDS196645 DNO196609:DNO196645 DXK196609:DXK196645 EHG196609:EHG196645 ERC196609:ERC196645 FAY196609:FAY196645 FKU196609:FKU196645 FUQ196609:FUQ196645 GEM196609:GEM196645 GOI196609:GOI196645 GYE196609:GYE196645 HIA196609:HIA196645 HRW196609:HRW196645 IBS196609:IBS196645 ILO196609:ILO196645 IVK196609:IVK196645 JFG196609:JFG196645 JPC196609:JPC196645 JYY196609:JYY196645 KIU196609:KIU196645 KSQ196609:KSQ196645 LCM196609:LCM196645 LMI196609:LMI196645 LWE196609:LWE196645 MGA196609:MGA196645 MPW196609:MPW196645 MZS196609:MZS196645 NJO196609:NJO196645 NTK196609:NTK196645 ODG196609:ODG196645 ONC196609:ONC196645 OWY196609:OWY196645 PGU196609:PGU196645 PQQ196609:PQQ196645 QAM196609:QAM196645 QKI196609:QKI196645 QUE196609:QUE196645 REA196609:REA196645 RNW196609:RNW196645 RXS196609:RXS196645 SHO196609:SHO196645 SRK196609:SRK196645 TBG196609:TBG196645 TLC196609:TLC196645 TUY196609:TUY196645 UEU196609:UEU196645 UOQ196609:UOQ196645 UYM196609:UYM196645 VII196609:VII196645 VSE196609:VSE196645 WCA196609:WCA196645 WLW196609:WLW196645 WVS196609:WVS196645 K262145:K262181 JG262145:JG262181 TC262145:TC262181 ACY262145:ACY262181 AMU262145:AMU262181 AWQ262145:AWQ262181 BGM262145:BGM262181 BQI262145:BQI262181 CAE262145:CAE262181 CKA262145:CKA262181 CTW262145:CTW262181 DDS262145:DDS262181 DNO262145:DNO262181 DXK262145:DXK262181 EHG262145:EHG262181 ERC262145:ERC262181 FAY262145:FAY262181 FKU262145:FKU262181 FUQ262145:FUQ262181 GEM262145:GEM262181 GOI262145:GOI262181 GYE262145:GYE262181 HIA262145:HIA262181 HRW262145:HRW262181 IBS262145:IBS262181 ILO262145:ILO262181 IVK262145:IVK262181 JFG262145:JFG262181 JPC262145:JPC262181 JYY262145:JYY262181 KIU262145:KIU262181 KSQ262145:KSQ262181 LCM262145:LCM262181 LMI262145:LMI262181 LWE262145:LWE262181 MGA262145:MGA262181 MPW262145:MPW262181 MZS262145:MZS262181 NJO262145:NJO262181 NTK262145:NTK262181 ODG262145:ODG262181 ONC262145:ONC262181 OWY262145:OWY262181 PGU262145:PGU262181 PQQ262145:PQQ262181 QAM262145:QAM262181 QKI262145:QKI262181 QUE262145:QUE262181 REA262145:REA262181 RNW262145:RNW262181 RXS262145:RXS262181 SHO262145:SHO262181 SRK262145:SRK262181 TBG262145:TBG262181 TLC262145:TLC262181 TUY262145:TUY262181 UEU262145:UEU262181 UOQ262145:UOQ262181 UYM262145:UYM262181 VII262145:VII262181 VSE262145:VSE262181 WCA262145:WCA262181 WLW262145:WLW262181 WVS262145:WVS262181 K327681:K327717 JG327681:JG327717 TC327681:TC327717 ACY327681:ACY327717 AMU327681:AMU327717 AWQ327681:AWQ327717 BGM327681:BGM327717 BQI327681:BQI327717 CAE327681:CAE327717 CKA327681:CKA327717 CTW327681:CTW327717 DDS327681:DDS327717 DNO327681:DNO327717 DXK327681:DXK327717 EHG327681:EHG327717 ERC327681:ERC327717 FAY327681:FAY327717 FKU327681:FKU327717 FUQ327681:FUQ327717 GEM327681:GEM327717 GOI327681:GOI327717 GYE327681:GYE327717 HIA327681:HIA327717 HRW327681:HRW327717 IBS327681:IBS327717 ILO327681:ILO327717 IVK327681:IVK327717 JFG327681:JFG327717 JPC327681:JPC327717 JYY327681:JYY327717 KIU327681:KIU327717 KSQ327681:KSQ327717 LCM327681:LCM327717 LMI327681:LMI327717 LWE327681:LWE327717 MGA327681:MGA327717 MPW327681:MPW327717 MZS327681:MZS327717 NJO327681:NJO327717 NTK327681:NTK327717 ODG327681:ODG327717 ONC327681:ONC327717 OWY327681:OWY327717 PGU327681:PGU327717 PQQ327681:PQQ327717 QAM327681:QAM327717 QKI327681:QKI327717 QUE327681:QUE327717 REA327681:REA327717 RNW327681:RNW327717 RXS327681:RXS327717 SHO327681:SHO327717 SRK327681:SRK327717 TBG327681:TBG327717 TLC327681:TLC327717 TUY327681:TUY327717 UEU327681:UEU327717 UOQ327681:UOQ327717 UYM327681:UYM327717 VII327681:VII327717 VSE327681:VSE327717 WCA327681:WCA327717 WLW327681:WLW327717 WVS327681:WVS327717 K393217:K393253 JG393217:JG393253 TC393217:TC393253 ACY393217:ACY393253 AMU393217:AMU393253 AWQ393217:AWQ393253 BGM393217:BGM393253 BQI393217:BQI393253 CAE393217:CAE393253 CKA393217:CKA393253 CTW393217:CTW393253 DDS393217:DDS393253 DNO393217:DNO393253 DXK393217:DXK393253 EHG393217:EHG393253 ERC393217:ERC393253 FAY393217:FAY393253 FKU393217:FKU393253 FUQ393217:FUQ393253 GEM393217:GEM393253 GOI393217:GOI393253 GYE393217:GYE393253 HIA393217:HIA393253 HRW393217:HRW393253 IBS393217:IBS393253 ILO393217:ILO393253 IVK393217:IVK393253 JFG393217:JFG393253 JPC393217:JPC393253 JYY393217:JYY393253 KIU393217:KIU393253 KSQ393217:KSQ393253 LCM393217:LCM393253 LMI393217:LMI393253 LWE393217:LWE393253 MGA393217:MGA393253 MPW393217:MPW393253 MZS393217:MZS393253 NJO393217:NJO393253 NTK393217:NTK393253 ODG393217:ODG393253 ONC393217:ONC393253 OWY393217:OWY393253 PGU393217:PGU393253 PQQ393217:PQQ393253 QAM393217:QAM393253 QKI393217:QKI393253 QUE393217:QUE393253 REA393217:REA393253 RNW393217:RNW393253 RXS393217:RXS393253 SHO393217:SHO393253 SRK393217:SRK393253 TBG393217:TBG393253 TLC393217:TLC393253 TUY393217:TUY393253 UEU393217:UEU393253 UOQ393217:UOQ393253 UYM393217:UYM393253 VII393217:VII393253 VSE393217:VSE393253 WCA393217:WCA393253 WLW393217:WLW393253 WVS393217:WVS393253 K458753:K458789 JG458753:JG458789 TC458753:TC458789 ACY458753:ACY458789 AMU458753:AMU458789 AWQ458753:AWQ458789 BGM458753:BGM458789 BQI458753:BQI458789 CAE458753:CAE458789 CKA458753:CKA458789 CTW458753:CTW458789 DDS458753:DDS458789 DNO458753:DNO458789 DXK458753:DXK458789 EHG458753:EHG458789 ERC458753:ERC458789 FAY458753:FAY458789 FKU458753:FKU458789 FUQ458753:FUQ458789 GEM458753:GEM458789 GOI458753:GOI458789 GYE458753:GYE458789 HIA458753:HIA458789 HRW458753:HRW458789 IBS458753:IBS458789 ILO458753:ILO458789 IVK458753:IVK458789 JFG458753:JFG458789 JPC458753:JPC458789 JYY458753:JYY458789 KIU458753:KIU458789 KSQ458753:KSQ458789 LCM458753:LCM458789 LMI458753:LMI458789 LWE458753:LWE458789 MGA458753:MGA458789 MPW458753:MPW458789 MZS458753:MZS458789 NJO458753:NJO458789 NTK458753:NTK458789 ODG458753:ODG458789 ONC458753:ONC458789 OWY458753:OWY458789 PGU458753:PGU458789 PQQ458753:PQQ458789 QAM458753:QAM458789 QKI458753:QKI458789 QUE458753:QUE458789 REA458753:REA458789 RNW458753:RNW458789 RXS458753:RXS458789 SHO458753:SHO458789 SRK458753:SRK458789 TBG458753:TBG458789 TLC458753:TLC458789 TUY458753:TUY458789 UEU458753:UEU458789 UOQ458753:UOQ458789 UYM458753:UYM458789 VII458753:VII458789 VSE458753:VSE458789 WCA458753:WCA458789 WLW458753:WLW458789 WVS458753:WVS458789 K524289:K524325 JG524289:JG524325 TC524289:TC524325 ACY524289:ACY524325 AMU524289:AMU524325 AWQ524289:AWQ524325 BGM524289:BGM524325 BQI524289:BQI524325 CAE524289:CAE524325 CKA524289:CKA524325 CTW524289:CTW524325 DDS524289:DDS524325 DNO524289:DNO524325 DXK524289:DXK524325 EHG524289:EHG524325 ERC524289:ERC524325 FAY524289:FAY524325 FKU524289:FKU524325 FUQ524289:FUQ524325 GEM524289:GEM524325 GOI524289:GOI524325 GYE524289:GYE524325 HIA524289:HIA524325 HRW524289:HRW524325 IBS524289:IBS524325 ILO524289:ILO524325 IVK524289:IVK524325 JFG524289:JFG524325 JPC524289:JPC524325 JYY524289:JYY524325 KIU524289:KIU524325 KSQ524289:KSQ524325 LCM524289:LCM524325 LMI524289:LMI524325 LWE524289:LWE524325 MGA524289:MGA524325 MPW524289:MPW524325 MZS524289:MZS524325 NJO524289:NJO524325 NTK524289:NTK524325 ODG524289:ODG524325 ONC524289:ONC524325 OWY524289:OWY524325 PGU524289:PGU524325 PQQ524289:PQQ524325 QAM524289:QAM524325 QKI524289:QKI524325 QUE524289:QUE524325 REA524289:REA524325 RNW524289:RNW524325 RXS524289:RXS524325 SHO524289:SHO524325 SRK524289:SRK524325 TBG524289:TBG524325 TLC524289:TLC524325 TUY524289:TUY524325 UEU524289:UEU524325 UOQ524289:UOQ524325 UYM524289:UYM524325 VII524289:VII524325 VSE524289:VSE524325 WCA524289:WCA524325 WLW524289:WLW524325 WVS524289:WVS524325 K589825:K589861 JG589825:JG589861 TC589825:TC589861 ACY589825:ACY589861 AMU589825:AMU589861 AWQ589825:AWQ589861 BGM589825:BGM589861 BQI589825:BQI589861 CAE589825:CAE589861 CKA589825:CKA589861 CTW589825:CTW589861 DDS589825:DDS589861 DNO589825:DNO589861 DXK589825:DXK589861 EHG589825:EHG589861 ERC589825:ERC589861 FAY589825:FAY589861 FKU589825:FKU589861 FUQ589825:FUQ589861 GEM589825:GEM589861 GOI589825:GOI589861 GYE589825:GYE589861 HIA589825:HIA589861 HRW589825:HRW589861 IBS589825:IBS589861 ILO589825:ILO589861 IVK589825:IVK589861 JFG589825:JFG589861 JPC589825:JPC589861 JYY589825:JYY589861 KIU589825:KIU589861 KSQ589825:KSQ589861 LCM589825:LCM589861 LMI589825:LMI589861 LWE589825:LWE589861 MGA589825:MGA589861 MPW589825:MPW589861 MZS589825:MZS589861 NJO589825:NJO589861 NTK589825:NTK589861 ODG589825:ODG589861 ONC589825:ONC589861 OWY589825:OWY589861 PGU589825:PGU589861 PQQ589825:PQQ589861 QAM589825:QAM589861 QKI589825:QKI589861 QUE589825:QUE589861 REA589825:REA589861 RNW589825:RNW589861 RXS589825:RXS589861 SHO589825:SHO589861 SRK589825:SRK589861 TBG589825:TBG589861 TLC589825:TLC589861 TUY589825:TUY589861 UEU589825:UEU589861 UOQ589825:UOQ589861 UYM589825:UYM589861 VII589825:VII589861 VSE589825:VSE589861 WCA589825:WCA589861 WLW589825:WLW589861 WVS589825:WVS589861 K655361:K655397 JG655361:JG655397 TC655361:TC655397 ACY655361:ACY655397 AMU655361:AMU655397 AWQ655361:AWQ655397 BGM655361:BGM655397 BQI655361:BQI655397 CAE655361:CAE655397 CKA655361:CKA655397 CTW655361:CTW655397 DDS655361:DDS655397 DNO655361:DNO655397 DXK655361:DXK655397 EHG655361:EHG655397 ERC655361:ERC655397 FAY655361:FAY655397 FKU655361:FKU655397 FUQ655361:FUQ655397 GEM655361:GEM655397 GOI655361:GOI655397 GYE655361:GYE655397 HIA655361:HIA655397 HRW655361:HRW655397 IBS655361:IBS655397 ILO655361:ILO655397 IVK655361:IVK655397 JFG655361:JFG655397 JPC655361:JPC655397 JYY655361:JYY655397 KIU655361:KIU655397 KSQ655361:KSQ655397 LCM655361:LCM655397 LMI655361:LMI655397 LWE655361:LWE655397 MGA655361:MGA655397 MPW655361:MPW655397 MZS655361:MZS655397 NJO655361:NJO655397 NTK655361:NTK655397 ODG655361:ODG655397 ONC655361:ONC655397 OWY655361:OWY655397 PGU655361:PGU655397 PQQ655361:PQQ655397 QAM655361:QAM655397 QKI655361:QKI655397 QUE655361:QUE655397 REA655361:REA655397 RNW655361:RNW655397 RXS655361:RXS655397 SHO655361:SHO655397 SRK655361:SRK655397 TBG655361:TBG655397 TLC655361:TLC655397 TUY655361:TUY655397 UEU655361:UEU655397 UOQ655361:UOQ655397 UYM655361:UYM655397 VII655361:VII655397 VSE655361:VSE655397 WCA655361:WCA655397 WLW655361:WLW655397 WVS655361:WVS655397 K720897:K720933 JG720897:JG720933 TC720897:TC720933 ACY720897:ACY720933 AMU720897:AMU720933 AWQ720897:AWQ720933 BGM720897:BGM720933 BQI720897:BQI720933 CAE720897:CAE720933 CKA720897:CKA720933 CTW720897:CTW720933 DDS720897:DDS720933 DNO720897:DNO720933 DXK720897:DXK720933 EHG720897:EHG720933 ERC720897:ERC720933 FAY720897:FAY720933 FKU720897:FKU720933 FUQ720897:FUQ720933 GEM720897:GEM720933 GOI720897:GOI720933 GYE720897:GYE720933 HIA720897:HIA720933 HRW720897:HRW720933 IBS720897:IBS720933 ILO720897:ILO720933 IVK720897:IVK720933 JFG720897:JFG720933 JPC720897:JPC720933 JYY720897:JYY720933 KIU720897:KIU720933 KSQ720897:KSQ720933 LCM720897:LCM720933 LMI720897:LMI720933 LWE720897:LWE720933 MGA720897:MGA720933 MPW720897:MPW720933 MZS720897:MZS720933 NJO720897:NJO720933 NTK720897:NTK720933 ODG720897:ODG720933 ONC720897:ONC720933 OWY720897:OWY720933 PGU720897:PGU720933 PQQ720897:PQQ720933 QAM720897:QAM720933 QKI720897:QKI720933 QUE720897:QUE720933 REA720897:REA720933 RNW720897:RNW720933 RXS720897:RXS720933 SHO720897:SHO720933 SRK720897:SRK720933 TBG720897:TBG720933 TLC720897:TLC720933 TUY720897:TUY720933 UEU720897:UEU720933 UOQ720897:UOQ720933 UYM720897:UYM720933 VII720897:VII720933 VSE720897:VSE720933 WCA720897:WCA720933 WLW720897:WLW720933 WVS720897:WVS720933 K786433:K786469 JG786433:JG786469 TC786433:TC786469 ACY786433:ACY786469 AMU786433:AMU786469 AWQ786433:AWQ786469 BGM786433:BGM786469 BQI786433:BQI786469 CAE786433:CAE786469 CKA786433:CKA786469 CTW786433:CTW786469 DDS786433:DDS786469 DNO786433:DNO786469 DXK786433:DXK786469 EHG786433:EHG786469 ERC786433:ERC786469 FAY786433:FAY786469 FKU786433:FKU786469 FUQ786433:FUQ786469 GEM786433:GEM786469 GOI786433:GOI786469 GYE786433:GYE786469 HIA786433:HIA786469 HRW786433:HRW786469 IBS786433:IBS786469 ILO786433:ILO786469 IVK786433:IVK786469 JFG786433:JFG786469 JPC786433:JPC786469 JYY786433:JYY786469 KIU786433:KIU786469 KSQ786433:KSQ786469 LCM786433:LCM786469 LMI786433:LMI786469 LWE786433:LWE786469 MGA786433:MGA786469 MPW786433:MPW786469 MZS786433:MZS786469 NJO786433:NJO786469 NTK786433:NTK786469 ODG786433:ODG786469 ONC786433:ONC786469 OWY786433:OWY786469 PGU786433:PGU786469 PQQ786433:PQQ786469 QAM786433:QAM786469 QKI786433:QKI786469 QUE786433:QUE786469 REA786433:REA786469 RNW786433:RNW786469 RXS786433:RXS786469 SHO786433:SHO786469 SRK786433:SRK786469 TBG786433:TBG786469 TLC786433:TLC786469 TUY786433:TUY786469 UEU786433:UEU786469 UOQ786433:UOQ786469 UYM786433:UYM786469 VII786433:VII786469 VSE786433:VSE786469 WCA786433:WCA786469 WLW786433:WLW786469 WVS786433:WVS786469 K851969:K852005 JG851969:JG852005 TC851969:TC852005 ACY851969:ACY852005 AMU851969:AMU852005 AWQ851969:AWQ852005 BGM851969:BGM852005 BQI851969:BQI852005 CAE851969:CAE852005 CKA851969:CKA852005 CTW851969:CTW852005 DDS851969:DDS852005 DNO851969:DNO852005 DXK851969:DXK852005 EHG851969:EHG852005 ERC851969:ERC852005 FAY851969:FAY852005 FKU851969:FKU852005 FUQ851969:FUQ852005 GEM851969:GEM852005 GOI851969:GOI852005 GYE851969:GYE852005 HIA851969:HIA852005 HRW851969:HRW852005 IBS851969:IBS852005 ILO851969:ILO852005 IVK851969:IVK852005 JFG851969:JFG852005 JPC851969:JPC852005 JYY851969:JYY852005 KIU851969:KIU852005 KSQ851969:KSQ852005 LCM851969:LCM852005 LMI851969:LMI852005 LWE851969:LWE852005 MGA851969:MGA852005 MPW851969:MPW852005 MZS851969:MZS852005 NJO851969:NJO852005 NTK851969:NTK852005 ODG851969:ODG852005 ONC851969:ONC852005 OWY851969:OWY852005 PGU851969:PGU852005 PQQ851969:PQQ852005 QAM851969:QAM852005 QKI851969:QKI852005 QUE851969:QUE852005 REA851969:REA852005 RNW851969:RNW852005 RXS851969:RXS852005 SHO851969:SHO852005 SRK851969:SRK852005 TBG851969:TBG852005 TLC851969:TLC852005 TUY851969:TUY852005 UEU851969:UEU852005 UOQ851969:UOQ852005 UYM851969:UYM852005 VII851969:VII852005 VSE851969:VSE852005 WCA851969:WCA852005 WLW851969:WLW852005 WVS851969:WVS852005 K917505:K917541 JG917505:JG917541 TC917505:TC917541 ACY917505:ACY917541 AMU917505:AMU917541 AWQ917505:AWQ917541 BGM917505:BGM917541 BQI917505:BQI917541 CAE917505:CAE917541 CKA917505:CKA917541 CTW917505:CTW917541 DDS917505:DDS917541 DNO917505:DNO917541 DXK917505:DXK917541 EHG917505:EHG917541 ERC917505:ERC917541 FAY917505:FAY917541 FKU917505:FKU917541 FUQ917505:FUQ917541 GEM917505:GEM917541 GOI917505:GOI917541 GYE917505:GYE917541 HIA917505:HIA917541 HRW917505:HRW917541 IBS917505:IBS917541 ILO917505:ILO917541 IVK917505:IVK917541 JFG917505:JFG917541 JPC917505:JPC917541 JYY917505:JYY917541 KIU917505:KIU917541 KSQ917505:KSQ917541 LCM917505:LCM917541 LMI917505:LMI917541 LWE917505:LWE917541 MGA917505:MGA917541 MPW917505:MPW917541 MZS917505:MZS917541 NJO917505:NJO917541 NTK917505:NTK917541 ODG917505:ODG917541 ONC917505:ONC917541 OWY917505:OWY917541 PGU917505:PGU917541 PQQ917505:PQQ917541 QAM917505:QAM917541 QKI917505:QKI917541 QUE917505:QUE917541 REA917505:REA917541 RNW917505:RNW917541 RXS917505:RXS917541 SHO917505:SHO917541 SRK917505:SRK917541 TBG917505:TBG917541 TLC917505:TLC917541 TUY917505:TUY917541 UEU917505:UEU917541 UOQ917505:UOQ917541 UYM917505:UYM917541 VII917505:VII917541 VSE917505:VSE917541 WCA917505:WCA917541 WLW917505:WLW917541 WVS917505:WVS917541 K983041:K983077 JG983041:JG983077 TC983041:TC983077 ACY983041:ACY983077 AMU983041:AMU983077 AWQ983041:AWQ983077 BGM983041:BGM983077 BQI983041:BQI983077 CAE983041:CAE983077 CKA983041:CKA983077 CTW983041:CTW983077 DDS983041:DDS983077 DNO983041:DNO983077 DXK983041:DXK983077 EHG983041:EHG983077 ERC983041:ERC983077 FAY983041:FAY983077 FKU983041:FKU983077 FUQ983041:FUQ983077 GEM983041:GEM983077 GOI983041:GOI983077 GYE983041:GYE983077 HIA983041:HIA983077 HRW983041:HRW983077 IBS983041:IBS983077 ILO983041:ILO983077 IVK983041:IVK983077 JFG983041:JFG983077 JPC983041:JPC983077 JYY983041:JYY983077 KIU983041:KIU983077 KSQ983041:KSQ983077 LCM983041:LCM983077 LMI983041:LMI983077 LWE983041:LWE983077 MGA983041:MGA983077 MPW983041:MPW983077 MZS983041:MZS983077 NJO983041:NJO983077 NTK983041:NTK983077 ODG983041:ODG983077 ONC983041:ONC983077 OWY983041:OWY983077 PGU983041:PGU983077 PQQ983041:PQQ983077 QAM983041:QAM983077 QKI983041:QKI983077 QUE983041:QUE983077 REA983041:REA983077 RNW983041:RNW983077 RXS983041:RXS983077 SHO983041:SHO983077 SRK983041:SRK983077 TBG983041:TBG983077 TLC983041:TLC983077 TUY983041:TUY983077 UEU983041:UEU983077 UOQ983041:UOQ983077 UYM983041:UYM983077 VII983041:VII983077 VSE983041:VSE983077 WCA983041:WCA983077 WLW983041:WLW983077 WVS983041:WVS983077 Q1:IV1048576 JM1:SR1048576 TI1:ACN1048576 ADE1:AMJ1048576 ANA1:AWF1048576 AWW1:BGB1048576 BGS1:BPX1048576 BQO1:BZT1048576 CAK1:CJP1048576 CKG1:CTL1048576 CUC1:DDH1048576 DDY1:DND1048576 DNU1:DWZ1048576 DXQ1:EGV1048576 EHM1:EQR1048576 ERI1:FAN1048576 FBE1:FKJ1048576 FLA1:FUF1048576 FUW1:GEB1048576 GES1:GNX1048576 GOO1:GXT1048576 GYK1:HHP1048576 HIG1:HRL1048576 HSC1:IBH1048576 IBY1:ILD1048576 ILU1:IUZ1048576 IVQ1:JEV1048576 JFM1:JOR1048576 JPI1:JYN1048576 JZE1:KIJ1048576 KJA1:KSF1048576 KSW1:LCB1048576 LCS1:LLX1048576 LMO1:LVT1048576 LWK1:MFP1048576 MGG1:MPL1048576 MQC1:MZH1048576 MZY1:NJD1048576 NJU1:NSZ1048576 NTQ1:OCV1048576 ODM1:OMR1048576 ONI1:OWN1048576 OXE1:PGJ1048576 PHA1:PQF1048576 PQW1:QAB1048576 QAS1:QJX1048576 QKO1:QTT1048576 QUK1:RDP1048576 REG1:RNL1048576 ROC1:RXH1048576 RXY1:SHD1048576 SHU1:SQZ1048576 SRQ1:TAV1048576 TBM1:TKR1048576 TLI1:TUN1048576 TVE1:UEJ1048576 UFA1:UOF1048576 UOW1:UYB1048576 UYS1:VHX1048576 VIO1:VRT1048576 VSK1:WBP1048576 WCG1:WLL1048576 WMC1:WVH1048576 WVY1:XFD1048576 P1:P32 JL1:JL32 TH1:TH32 ADD1:ADD32 AMZ1:AMZ32 AWV1:AWV32 BGR1:BGR32 BQN1:BQN32 CAJ1:CAJ32 CKF1:CKF32 CUB1:CUB32 DDX1:DDX32 DNT1:DNT32 DXP1:DXP32 EHL1:EHL32 ERH1:ERH32 FBD1:FBD32 FKZ1:FKZ32 FUV1:FUV32 GER1:GER32 GON1:GON32 GYJ1:GYJ32 HIF1:HIF32 HSB1:HSB32 IBX1:IBX32 ILT1:ILT32 IVP1:IVP32 JFL1:JFL32 JPH1:JPH32 JZD1:JZD32 KIZ1:KIZ32 KSV1:KSV32 LCR1:LCR32 LMN1:LMN32 LWJ1:LWJ32 MGF1:MGF32 MQB1:MQB32 MZX1:MZX32 NJT1:NJT32 NTP1:NTP32 ODL1:ODL32 ONH1:ONH32 OXD1:OXD32 PGZ1:PGZ32 PQV1:PQV32 QAR1:QAR32 QKN1:QKN32 QUJ1:QUJ32 REF1:REF32 ROB1:ROB32 RXX1:RXX32 SHT1:SHT32 SRP1:SRP32 TBL1:TBL32 TLH1:TLH32 TVD1:TVD32 UEZ1:UEZ32 UOV1:UOV32 UYR1:UYR32 VIN1:VIN32 VSJ1:VSJ32 WCF1:WCF32 WMB1:WMB32 WVX1:WVX32 C29:C37 IY29:IY37 SU29:SU37 ACQ29:ACQ37 AMM29:AMM37 AWI29:AWI37 BGE29:BGE37 BQA29:BQA37 BZW29:BZW37 CJS29:CJS37 CTO29:CTO37 DDK29:DDK37 DNG29:DNG37 DXC29:DXC37 EGY29:EGY37 EQU29:EQU37 FAQ29:FAQ37 FKM29:FKM37 FUI29:FUI37 GEE29:GEE37 GOA29:GOA37 GXW29:GXW37 HHS29:HHS37 HRO29:HRO37 IBK29:IBK37 ILG29:ILG37 IVC29:IVC37 JEY29:JEY37 JOU29:JOU37 JYQ29:JYQ37 KIM29:KIM37 KSI29:KSI37 LCE29:LCE37 LMA29:LMA37 LVW29:LVW37 MFS29:MFS37 MPO29:MPO37 MZK29:MZK37 NJG29:NJG37 NTC29:NTC37 OCY29:OCY37 OMU29:OMU37 OWQ29:OWQ37 PGM29:PGM37 PQI29:PQI37 QAE29:QAE37 QKA29:QKA37 QTW29:QTW37 RDS29:RDS37 RNO29:RNO37 RXK29:RXK37 SHG29:SHG37 SRC29:SRC37 TAY29:TAY37 TKU29:TKU37 TUQ29:TUQ37 UEM29:UEM37 UOI29:UOI37 UYE29:UYE37 VIA29:VIA37 VRW29:VRW37 WBS29:WBS37 WLO29:WLO37 WVK29:WVK37 C65565:C65573 IY65565:IY65573 SU65565:SU65573 ACQ65565:ACQ65573 AMM65565:AMM65573 AWI65565:AWI65573 BGE65565:BGE65573 BQA65565:BQA65573 BZW65565:BZW65573 CJS65565:CJS65573 CTO65565:CTO65573 DDK65565:DDK65573 DNG65565:DNG65573 DXC65565:DXC65573 EGY65565:EGY65573 EQU65565:EQU65573 FAQ65565:FAQ65573 FKM65565:FKM65573 FUI65565:FUI65573 GEE65565:GEE65573 GOA65565:GOA65573 GXW65565:GXW65573 HHS65565:HHS65573 HRO65565:HRO65573 IBK65565:IBK65573 ILG65565:ILG65573 IVC65565:IVC65573 JEY65565:JEY65573 JOU65565:JOU65573 JYQ65565:JYQ65573 KIM65565:KIM65573 KSI65565:KSI65573 LCE65565:LCE65573 LMA65565:LMA65573 LVW65565:LVW65573 MFS65565:MFS65573 MPO65565:MPO65573 MZK65565:MZK65573 NJG65565:NJG65573 NTC65565:NTC65573 OCY65565:OCY65573 OMU65565:OMU65573 OWQ65565:OWQ65573 PGM65565:PGM65573 PQI65565:PQI65573 QAE65565:QAE65573 QKA65565:QKA65573 QTW65565:QTW65573 RDS65565:RDS65573 RNO65565:RNO65573 RXK65565:RXK65573 SHG65565:SHG65573 SRC65565:SRC65573 TAY65565:TAY65573 TKU65565:TKU65573 TUQ65565:TUQ65573 UEM65565:UEM65573 UOI65565:UOI65573 UYE65565:UYE65573 VIA65565:VIA65573 VRW65565:VRW65573 WBS65565:WBS65573 WLO65565:WLO65573 WVK65565:WVK65573 C131101:C131109 IY131101:IY131109 SU131101:SU131109 ACQ131101:ACQ131109 AMM131101:AMM131109 AWI131101:AWI131109 BGE131101:BGE131109 BQA131101:BQA131109 BZW131101:BZW131109 CJS131101:CJS131109 CTO131101:CTO131109 DDK131101:DDK131109 DNG131101:DNG131109 DXC131101:DXC131109 EGY131101:EGY131109 EQU131101:EQU131109 FAQ131101:FAQ131109 FKM131101:FKM131109 FUI131101:FUI131109 GEE131101:GEE131109 GOA131101:GOA131109 GXW131101:GXW131109 HHS131101:HHS131109 HRO131101:HRO131109 IBK131101:IBK131109 ILG131101:ILG131109 IVC131101:IVC131109 JEY131101:JEY131109 JOU131101:JOU131109 JYQ131101:JYQ131109 KIM131101:KIM131109 KSI131101:KSI131109 LCE131101:LCE131109 LMA131101:LMA131109 LVW131101:LVW131109 MFS131101:MFS131109 MPO131101:MPO131109 MZK131101:MZK131109 NJG131101:NJG131109 NTC131101:NTC131109 OCY131101:OCY131109 OMU131101:OMU131109 OWQ131101:OWQ131109 PGM131101:PGM131109 PQI131101:PQI131109 QAE131101:QAE131109 QKA131101:QKA131109 QTW131101:QTW131109 RDS131101:RDS131109 RNO131101:RNO131109 RXK131101:RXK131109 SHG131101:SHG131109 SRC131101:SRC131109 TAY131101:TAY131109 TKU131101:TKU131109 TUQ131101:TUQ131109 UEM131101:UEM131109 UOI131101:UOI131109 UYE131101:UYE131109 VIA131101:VIA131109 VRW131101:VRW131109 WBS131101:WBS131109 WLO131101:WLO131109 WVK131101:WVK131109 C196637:C196645 IY196637:IY196645 SU196637:SU196645 ACQ196637:ACQ196645 AMM196637:AMM196645 AWI196637:AWI196645 BGE196637:BGE196645 BQA196637:BQA196645 BZW196637:BZW196645 CJS196637:CJS196645 CTO196637:CTO196645 DDK196637:DDK196645 DNG196637:DNG196645 DXC196637:DXC196645 EGY196637:EGY196645 EQU196637:EQU196645 FAQ196637:FAQ196645 FKM196637:FKM196645 FUI196637:FUI196645 GEE196637:GEE196645 GOA196637:GOA196645 GXW196637:GXW196645 HHS196637:HHS196645 HRO196637:HRO196645 IBK196637:IBK196645 ILG196637:ILG196645 IVC196637:IVC196645 JEY196637:JEY196645 JOU196637:JOU196645 JYQ196637:JYQ196645 KIM196637:KIM196645 KSI196637:KSI196645 LCE196637:LCE196645 LMA196637:LMA196645 LVW196637:LVW196645 MFS196637:MFS196645 MPO196637:MPO196645 MZK196637:MZK196645 NJG196637:NJG196645 NTC196637:NTC196645 OCY196637:OCY196645 OMU196637:OMU196645 OWQ196637:OWQ196645 PGM196637:PGM196645 PQI196637:PQI196645 QAE196637:QAE196645 QKA196637:QKA196645 QTW196637:QTW196645 RDS196637:RDS196645 RNO196637:RNO196645 RXK196637:RXK196645 SHG196637:SHG196645 SRC196637:SRC196645 TAY196637:TAY196645 TKU196637:TKU196645 TUQ196637:TUQ196645 UEM196637:UEM196645 UOI196637:UOI196645 UYE196637:UYE196645 VIA196637:VIA196645 VRW196637:VRW196645 WBS196637:WBS196645 WLO196637:WLO196645 WVK196637:WVK196645 C262173:C262181 IY262173:IY262181 SU262173:SU262181 ACQ262173:ACQ262181 AMM262173:AMM262181 AWI262173:AWI262181 BGE262173:BGE262181 BQA262173:BQA262181 BZW262173:BZW262181 CJS262173:CJS262181 CTO262173:CTO262181 DDK262173:DDK262181 DNG262173:DNG262181 DXC262173:DXC262181 EGY262173:EGY262181 EQU262173:EQU262181 FAQ262173:FAQ262181 FKM262173:FKM262181 FUI262173:FUI262181 GEE262173:GEE262181 GOA262173:GOA262181 GXW262173:GXW262181 HHS262173:HHS262181 HRO262173:HRO262181 IBK262173:IBK262181 ILG262173:ILG262181 IVC262173:IVC262181 JEY262173:JEY262181 JOU262173:JOU262181 JYQ262173:JYQ262181 KIM262173:KIM262181 KSI262173:KSI262181 LCE262173:LCE262181 LMA262173:LMA262181 LVW262173:LVW262181 MFS262173:MFS262181 MPO262173:MPO262181 MZK262173:MZK262181 NJG262173:NJG262181 NTC262173:NTC262181 OCY262173:OCY262181 OMU262173:OMU262181 OWQ262173:OWQ262181 PGM262173:PGM262181 PQI262173:PQI262181 QAE262173:QAE262181 QKA262173:QKA262181 QTW262173:QTW262181 RDS262173:RDS262181 RNO262173:RNO262181 RXK262173:RXK262181 SHG262173:SHG262181 SRC262173:SRC262181 TAY262173:TAY262181 TKU262173:TKU262181 TUQ262173:TUQ262181 UEM262173:UEM262181 UOI262173:UOI262181 UYE262173:UYE262181 VIA262173:VIA262181 VRW262173:VRW262181 WBS262173:WBS262181 WLO262173:WLO262181 WVK262173:WVK262181 C327709:C327717 IY327709:IY327717 SU327709:SU327717 ACQ327709:ACQ327717 AMM327709:AMM327717 AWI327709:AWI327717 BGE327709:BGE327717 BQA327709:BQA327717 BZW327709:BZW327717 CJS327709:CJS327717 CTO327709:CTO327717 DDK327709:DDK327717 DNG327709:DNG327717 DXC327709:DXC327717 EGY327709:EGY327717 EQU327709:EQU327717 FAQ327709:FAQ327717 FKM327709:FKM327717 FUI327709:FUI327717 GEE327709:GEE327717 GOA327709:GOA327717 GXW327709:GXW327717 HHS327709:HHS327717 HRO327709:HRO327717 IBK327709:IBK327717 ILG327709:ILG327717 IVC327709:IVC327717 JEY327709:JEY327717 JOU327709:JOU327717 JYQ327709:JYQ327717 KIM327709:KIM327717 KSI327709:KSI327717 LCE327709:LCE327717 LMA327709:LMA327717 LVW327709:LVW327717 MFS327709:MFS327717 MPO327709:MPO327717 MZK327709:MZK327717 NJG327709:NJG327717 NTC327709:NTC327717 OCY327709:OCY327717 OMU327709:OMU327717 OWQ327709:OWQ327717 PGM327709:PGM327717 PQI327709:PQI327717 QAE327709:QAE327717 QKA327709:QKA327717 QTW327709:QTW327717 RDS327709:RDS327717 RNO327709:RNO327717 RXK327709:RXK327717 SHG327709:SHG327717 SRC327709:SRC327717 TAY327709:TAY327717 TKU327709:TKU327717 TUQ327709:TUQ327717 UEM327709:UEM327717 UOI327709:UOI327717 UYE327709:UYE327717 VIA327709:VIA327717 VRW327709:VRW327717 WBS327709:WBS327717 WLO327709:WLO327717 WVK327709:WVK327717 C393245:C393253 IY393245:IY393253 SU393245:SU393253 ACQ393245:ACQ393253 AMM393245:AMM393253 AWI393245:AWI393253 BGE393245:BGE393253 BQA393245:BQA393253 BZW393245:BZW393253 CJS393245:CJS393253 CTO393245:CTO393253 DDK393245:DDK393253 DNG393245:DNG393253 DXC393245:DXC393253 EGY393245:EGY393253 EQU393245:EQU393253 FAQ393245:FAQ393253 FKM393245:FKM393253 FUI393245:FUI393253 GEE393245:GEE393253 GOA393245:GOA393253 GXW393245:GXW393253 HHS393245:HHS393253 HRO393245:HRO393253 IBK393245:IBK393253 ILG393245:ILG393253 IVC393245:IVC393253 JEY393245:JEY393253 JOU393245:JOU393253 JYQ393245:JYQ393253 KIM393245:KIM393253 KSI393245:KSI393253 LCE393245:LCE393253 LMA393245:LMA393253 LVW393245:LVW393253 MFS393245:MFS393253 MPO393245:MPO393253 MZK393245:MZK393253 NJG393245:NJG393253 NTC393245:NTC393253 OCY393245:OCY393253 OMU393245:OMU393253 OWQ393245:OWQ393253 PGM393245:PGM393253 PQI393245:PQI393253 QAE393245:QAE393253 QKA393245:QKA393253 QTW393245:QTW393253 RDS393245:RDS393253 RNO393245:RNO393253 RXK393245:RXK393253 SHG393245:SHG393253 SRC393245:SRC393253 TAY393245:TAY393253 TKU393245:TKU393253 TUQ393245:TUQ393253 UEM393245:UEM393253 UOI393245:UOI393253 UYE393245:UYE393253 VIA393245:VIA393253 VRW393245:VRW393253 WBS393245:WBS393253 WLO393245:WLO393253 WVK393245:WVK393253 C458781:C458789 IY458781:IY458789 SU458781:SU458789 ACQ458781:ACQ458789 AMM458781:AMM458789 AWI458781:AWI458789 BGE458781:BGE458789 BQA458781:BQA458789 BZW458781:BZW458789 CJS458781:CJS458789 CTO458781:CTO458789 DDK458781:DDK458789 DNG458781:DNG458789 DXC458781:DXC458789 EGY458781:EGY458789 EQU458781:EQU458789 FAQ458781:FAQ458789 FKM458781:FKM458789 FUI458781:FUI458789 GEE458781:GEE458789 GOA458781:GOA458789 GXW458781:GXW458789 HHS458781:HHS458789 HRO458781:HRO458789 IBK458781:IBK458789 ILG458781:ILG458789 IVC458781:IVC458789 JEY458781:JEY458789 JOU458781:JOU458789 JYQ458781:JYQ458789 KIM458781:KIM458789 KSI458781:KSI458789 LCE458781:LCE458789 LMA458781:LMA458789 LVW458781:LVW458789 MFS458781:MFS458789 MPO458781:MPO458789 MZK458781:MZK458789 NJG458781:NJG458789 NTC458781:NTC458789 OCY458781:OCY458789 OMU458781:OMU458789 OWQ458781:OWQ458789 PGM458781:PGM458789 PQI458781:PQI458789 QAE458781:QAE458789 QKA458781:QKA458789 QTW458781:QTW458789 RDS458781:RDS458789 RNO458781:RNO458789 RXK458781:RXK458789 SHG458781:SHG458789 SRC458781:SRC458789 TAY458781:TAY458789 TKU458781:TKU458789 TUQ458781:TUQ458789 UEM458781:UEM458789 UOI458781:UOI458789 UYE458781:UYE458789 VIA458781:VIA458789 VRW458781:VRW458789 WBS458781:WBS458789 WLO458781:WLO458789 WVK458781:WVK458789 C524317:C524325 IY524317:IY524325 SU524317:SU524325 ACQ524317:ACQ524325 AMM524317:AMM524325 AWI524317:AWI524325 BGE524317:BGE524325 BQA524317:BQA524325 BZW524317:BZW524325 CJS524317:CJS524325 CTO524317:CTO524325 DDK524317:DDK524325 DNG524317:DNG524325 DXC524317:DXC524325 EGY524317:EGY524325 EQU524317:EQU524325 FAQ524317:FAQ524325 FKM524317:FKM524325 FUI524317:FUI524325 GEE524317:GEE524325 GOA524317:GOA524325 GXW524317:GXW524325 HHS524317:HHS524325 HRO524317:HRO524325 IBK524317:IBK524325 ILG524317:ILG524325 IVC524317:IVC524325 JEY524317:JEY524325 JOU524317:JOU524325 JYQ524317:JYQ524325 KIM524317:KIM524325 KSI524317:KSI524325 LCE524317:LCE524325 LMA524317:LMA524325 LVW524317:LVW524325 MFS524317:MFS524325 MPO524317:MPO524325 MZK524317:MZK524325 NJG524317:NJG524325 NTC524317:NTC524325 OCY524317:OCY524325 OMU524317:OMU524325 OWQ524317:OWQ524325 PGM524317:PGM524325 PQI524317:PQI524325 QAE524317:QAE524325 QKA524317:QKA524325 QTW524317:QTW524325 RDS524317:RDS524325 RNO524317:RNO524325 RXK524317:RXK524325 SHG524317:SHG524325 SRC524317:SRC524325 TAY524317:TAY524325 TKU524317:TKU524325 TUQ524317:TUQ524325 UEM524317:UEM524325 UOI524317:UOI524325 UYE524317:UYE524325 VIA524317:VIA524325 VRW524317:VRW524325 WBS524317:WBS524325 WLO524317:WLO524325 WVK524317:WVK524325 C589853:C589861 IY589853:IY589861 SU589853:SU589861 ACQ589853:ACQ589861 AMM589853:AMM589861 AWI589853:AWI589861 BGE589853:BGE589861 BQA589853:BQA589861 BZW589853:BZW589861 CJS589853:CJS589861 CTO589853:CTO589861 DDK589853:DDK589861 DNG589853:DNG589861 DXC589853:DXC589861 EGY589853:EGY589861 EQU589853:EQU589861 FAQ589853:FAQ589861 FKM589853:FKM589861 FUI589853:FUI589861 GEE589853:GEE589861 GOA589853:GOA589861 GXW589853:GXW589861 HHS589853:HHS589861 HRO589853:HRO589861 IBK589853:IBK589861 ILG589853:ILG589861 IVC589853:IVC589861 JEY589853:JEY589861 JOU589853:JOU589861 JYQ589853:JYQ589861 KIM589853:KIM589861 KSI589853:KSI589861 LCE589853:LCE589861 LMA589853:LMA589861 LVW589853:LVW589861 MFS589853:MFS589861 MPO589853:MPO589861 MZK589853:MZK589861 NJG589853:NJG589861 NTC589853:NTC589861 OCY589853:OCY589861 OMU589853:OMU589861 OWQ589853:OWQ589861 PGM589853:PGM589861 PQI589853:PQI589861 QAE589853:QAE589861 QKA589853:QKA589861 QTW589853:QTW589861 RDS589853:RDS589861 RNO589853:RNO589861 RXK589853:RXK589861 SHG589853:SHG589861 SRC589853:SRC589861 TAY589853:TAY589861 TKU589853:TKU589861 TUQ589853:TUQ589861 UEM589853:UEM589861 UOI589853:UOI589861 UYE589853:UYE589861 VIA589853:VIA589861 VRW589853:VRW589861 WBS589853:WBS589861 WLO589853:WLO589861 WVK589853:WVK589861 C655389:C655397 IY655389:IY655397 SU655389:SU655397 ACQ655389:ACQ655397 AMM655389:AMM655397 AWI655389:AWI655397 BGE655389:BGE655397 BQA655389:BQA655397 BZW655389:BZW655397 CJS655389:CJS655397 CTO655389:CTO655397 DDK655389:DDK655397 DNG655389:DNG655397 DXC655389:DXC655397 EGY655389:EGY655397 EQU655389:EQU655397 FAQ655389:FAQ655397 FKM655389:FKM655397 FUI655389:FUI655397 GEE655389:GEE655397 GOA655389:GOA655397 GXW655389:GXW655397 HHS655389:HHS655397 HRO655389:HRO655397 IBK655389:IBK655397 ILG655389:ILG655397 IVC655389:IVC655397 JEY655389:JEY655397 JOU655389:JOU655397 JYQ655389:JYQ655397 KIM655389:KIM655397 KSI655389:KSI655397 LCE655389:LCE655397 LMA655389:LMA655397 LVW655389:LVW655397 MFS655389:MFS655397 MPO655389:MPO655397 MZK655389:MZK655397 NJG655389:NJG655397 NTC655389:NTC655397 OCY655389:OCY655397 OMU655389:OMU655397 OWQ655389:OWQ655397 PGM655389:PGM655397 PQI655389:PQI655397 QAE655389:QAE655397 QKA655389:QKA655397 QTW655389:QTW655397 RDS655389:RDS655397 RNO655389:RNO655397 RXK655389:RXK655397 SHG655389:SHG655397 SRC655389:SRC655397 TAY655389:TAY655397 TKU655389:TKU655397 TUQ655389:TUQ655397 UEM655389:UEM655397 UOI655389:UOI655397 UYE655389:UYE655397 VIA655389:VIA655397 VRW655389:VRW655397 WBS655389:WBS655397 WLO655389:WLO655397 WVK655389:WVK655397 C720925:C720933 IY720925:IY720933 SU720925:SU720933 ACQ720925:ACQ720933 AMM720925:AMM720933 AWI720925:AWI720933 BGE720925:BGE720933 BQA720925:BQA720933 BZW720925:BZW720933 CJS720925:CJS720933 CTO720925:CTO720933 DDK720925:DDK720933 DNG720925:DNG720933 DXC720925:DXC720933 EGY720925:EGY720933 EQU720925:EQU720933 FAQ720925:FAQ720933 FKM720925:FKM720933 FUI720925:FUI720933 GEE720925:GEE720933 GOA720925:GOA720933 GXW720925:GXW720933 HHS720925:HHS720933 HRO720925:HRO720933 IBK720925:IBK720933 ILG720925:ILG720933 IVC720925:IVC720933 JEY720925:JEY720933 JOU720925:JOU720933 JYQ720925:JYQ720933 KIM720925:KIM720933 KSI720925:KSI720933 LCE720925:LCE720933 LMA720925:LMA720933 LVW720925:LVW720933 MFS720925:MFS720933 MPO720925:MPO720933 MZK720925:MZK720933 NJG720925:NJG720933 NTC720925:NTC720933 OCY720925:OCY720933 OMU720925:OMU720933 OWQ720925:OWQ720933 PGM720925:PGM720933 PQI720925:PQI720933 QAE720925:QAE720933 QKA720925:QKA720933 QTW720925:QTW720933 RDS720925:RDS720933 RNO720925:RNO720933 RXK720925:RXK720933 SHG720925:SHG720933 SRC720925:SRC720933 TAY720925:TAY720933 TKU720925:TKU720933 TUQ720925:TUQ720933 UEM720925:UEM720933 UOI720925:UOI720933 UYE720925:UYE720933 VIA720925:VIA720933 VRW720925:VRW720933 WBS720925:WBS720933 WLO720925:WLO720933 WVK720925:WVK720933 C786461:C786469 IY786461:IY786469 SU786461:SU786469 ACQ786461:ACQ786469 AMM786461:AMM786469 AWI786461:AWI786469 BGE786461:BGE786469 BQA786461:BQA786469 BZW786461:BZW786469 CJS786461:CJS786469 CTO786461:CTO786469 DDK786461:DDK786469 DNG786461:DNG786469 DXC786461:DXC786469 EGY786461:EGY786469 EQU786461:EQU786469 FAQ786461:FAQ786469 FKM786461:FKM786469 FUI786461:FUI786469 GEE786461:GEE786469 GOA786461:GOA786469 GXW786461:GXW786469 HHS786461:HHS786469 HRO786461:HRO786469 IBK786461:IBK786469 ILG786461:ILG786469 IVC786461:IVC786469 JEY786461:JEY786469 JOU786461:JOU786469 JYQ786461:JYQ786469 KIM786461:KIM786469 KSI786461:KSI786469 LCE786461:LCE786469 LMA786461:LMA786469 LVW786461:LVW786469 MFS786461:MFS786469 MPO786461:MPO786469 MZK786461:MZK786469 NJG786461:NJG786469 NTC786461:NTC786469 OCY786461:OCY786469 OMU786461:OMU786469 OWQ786461:OWQ786469 PGM786461:PGM786469 PQI786461:PQI786469 QAE786461:QAE786469 QKA786461:QKA786469 QTW786461:QTW786469 RDS786461:RDS786469 RNO786461:RNO786469 RXK786461:RXK786469 SHG786461:SHG786469 SRC786461:SRC786469 TAY786461:TAY786469 TKU786461:TKU786469 TUQ786461:TUQ786469 UEM786461:UEM786469 UOI786461:UOI786469 UYE786461:UYE786469 VIA786461:VIA786469 VRW786461:VRW786469 WBS786461:WBS786469 WLO786461:WLO786469 WVK786461:WVK786469 C851997:C852005 IY851997:IY852005 SU851997:SU852005 ACQ851997:ACQ852005 AMM851997:AMM852005 AWI851997:AWI852005 BGE851997:BGE852005 BQA851997:BQA852005 BZW851997:BZW852005 CJS851997:CJS852005 CTO851997:CTO852005 DDK851997:DDK852005 DNG851997:DNG852005 DXC851997:DXC852005 EGY851997:EGY852005 EQU851997:EQU852005 FAQ851997:FAQ852005 FKM851997:FKM852005 FUI851997:FUI852005 GEE851997:GEE852005 GOA851997:GOA852005 GXW851997:GXW852005 HHS851997:HHS852005 HRO851997:HRO852005 IBK851997:IBK852005 ILG851997:ILG852005 IVC851997:IVC852005 JEY851997:JEY852005 JOU851997:JOU852005 JYQ851997:JYQ852005 KIM851997:KIM852005 KSI851997:KSI852005 LCE851997:LCE852005 LMA851997:LMA852005 LVW851997:LVW852005 MFS851997:MFS852005 MPO851997:MPO852005 MZK851997:MZK852005 NJG851997:NJG852005 NTC851997:NTC852005 OCY851997:OCY852005 OMU851997:OMU852005 OWQ851997:OWQ852005 PGM851997:PGM852005 PQI851997:PQI852005 QAE851997:QAE852005 QKA851997:QKA852005 QTW851997:QTW852005 RDS851997:RDS852005 RNO851997:RNO852005 RXK851997:RXK852005 SHG851997:SHG852005 SRC851997:SRC852005 TAY851997:TAY852005 TKU851997:TKU852005 TUQ851997:TUQ852005 UEM851997:UEM852005 UOI851997:UOI852005 UYE851997:UYE852005 VIA851997:VIA852005 VRW851997:VRW852005 WBS851997:WBS852005 WLO851997:WLO852005 WVK851997:WVK852005 C917533:C917541 IY917533:IY917541 SU917533:SU917541 ACQ917533:ACQ917541 AMM917533:AMM917541 AWI917533:AWI917541 BGE917533:BGE917541 BQA917533:BQA917541 BZW917533:BZW917541 CJS917533:CJS917541 CTO917533:CTO917541 DDK917533:DDK917541 DNG917533:DNG917541 DXC917533:DXC917541 EGY917533:EGY917541 EQU917533:EQU917541 FAQ917533:FAQ917541 FKM917533:FKM917541 FUI917533:FUI917541 GEE917533:GEE917541 GOA917533:GOA917541 GXW917533:GXW917541 HHS917533:HHS917541 HRO917533:HRO917541 IBK917533:IBK917541 ILG917533:ILG917541 IVC917533:IVC917541 JEY917533:JEY917541 JOU917533:JOU917541 JYQ917533:JYQ917541 KIM917533:KIM917541 KSI917533:KSI917541 LCE917533:LCE917541 LMA917533:LMA917541 LVW917533:LVW917541 MFS917533:MFS917541 MPO917533:MPO917541 MZK917533:MZK917541 NJG917533:NJG917541 NTC917533:NTC917541 OCY917533:OCY917541 OMU917533:OMU917541 OWQ917533:OWQ917541 PGM917533:PGM917541 PQI917533:PQI917541 QAE917533:QAE917541 QKA917533:QKA917541 QTW917533:QTW917541 RDS917533:RDS917541 RNO917533:RNO917541 RXK917533:RXK917541 SHG917533:SHG917541 SRC917533:SRC917541 TAY917533:TAY917541 TKU917533:TKU917541 TUQ917533:TUQ917541 UEM917533:UEM917541 UOI917533:UOI917541 UYE917533:UYE917541 VIA917533:VIA917541 VRW917533:VRW917541 WBS917533:WBS917541 WLO917533:WLO917541 WVK917533:WVK917541 C983069:C983077 IY983069:IY983077 SU983069:SU983077 ACQ983069:ACQ983077 AMM983069:AMM983077 AWI983069:AWI983077 BGE983069:BGE983077 BQA983069:BQA983077 BZW983069:BZW983077 CJS983069:CJS983077 CTO983069:CTO983077 DDK983069:DDK983077 DNG983069:DNG983077 DXC983069:DXC983077 EGY983069:EGY983077 EQU983069:EQU983077 FAQ983069:FAQ983077 FKM983069:FKM983077 FUI983069:FUI983077 GEE983069:GEE983077 GOA983069:GOA983077 GXW983069:GXW983077 HHS983069:HHS983077 HRO983069:HRO983077 IBK983069:IBK983077 ILG983069:ILG983077 IVC983069:IVC983077 JEY983069:JEY983077 JOU983069:JOU983077 JYQ983069:JYQ983077 KIM983069:KIM983077 KSI983069:KSI983077 LCE983069:LCE983077 LMA983069:LMA983077 LVW983069:LVW983077 MFS983069:MFS983077 MPO983069:MPO983077 MZK983069:MZK983077 NJG983069:NJG983077 NTC983069:NTC983077 OCY983069:OCY983077 OMU983069:OMU983077 OWQ983069:OWQ983077 PGM983069:PGM983077 PQI983069:PQI983077 QAE983069:QAE983077 QKA983069:QKA983077 QTW983069:QTW983077 RDS983069:RDS983077 RNO983069:RNO983077 RXK983069:RXK983077 SHG983069:SHG983077 SRC983069:SRC983077 TAY983069:TAY983077 TKU983069:TKU983077 TUQ983069:TUQ983077 UEM983069:UEM983077 UOI983069:UOI983077 UYE983069:UYE983077 VIA983069:VIA983077 VRW983069:VRW983077 WBS983069:WBS983077 WLO983069:WLO983077 WVK983069:WVK983077"/>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Souhrn</vt:lpstr>
      <vt:lpstr>Příjmy</vt:lpstr>
      <vt:lpstr>Výdaje</vt:lpstr>
      <vt:lpstr>SF</vt:lpstr>
      <vt:lpstr>VHČ</vt:lpstr>
    </vt:vector>
  </TitlesOfParts>
  <Company>MČ Praha Velká Chuchle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Svobodová</dc:creator>
  <cp:lastModifiedBy>Vilém Schulz</cp:lastModifiedBy>
  <cp:lastPrinted>2019-03-04T08:32:45Z</cp:lastPrinted>
  <dcterms:created xsi:type="dcterms:W3CDTF">2019-02-27T18:23:02Z</dcterms:created>
  <dcterms:modified xsi:type="dcterms:W3CDTF">2019-03-05T06:48:10Z</dcterms:modified>
</cp:coreProperties>
</file>